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5월" sheetId="1" r:id="rId1"/>
    <sheet name="호환성 보고서" sheetId="2" r:id="rId2"/>
  </sheets>
  <externalReferences>
    <externalReference r:id="rId5"/>
  </externalReferences>
  <definedNames>
    <definedName name="물가동향2월네째주_청주시_List">'5월'!$A$1:$N$26</definedName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'5월'!$3:$4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<sst xmlns="http://schemas.openxmlformats.org/spreadsheetml/2006/main" count="156" uniqueCount="138">
  <si>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</si>
  <si>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</si>
  <si>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</si>
  <si>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</si>
  <si>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</si>
  <si>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</si>
  <si>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</si>
  <si>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</si>
  <si>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</si>
  <si>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</si>
  <si>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</si>
  <si>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</si>
  <si>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</si>
  <si>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</si>
  <si>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</si>
  <si>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</si>
  <si>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</si>
  <si>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</si>
  <si>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</si>
  <si>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</si>
  <si>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</si>
  <si>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</si>
  <si>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</si>
  <si>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</si>
  <si>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</si>
  <si>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</si>
  <si>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</si>
  <si>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</si>
  <si>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</si>
  <si>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</si>
  <si>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</si>
  <si>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</si>
  <si>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</si>
  <si>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</si>
  <si>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</si>
  <si>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</si>
  <si>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</si>
  <si>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</si>
  <si>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</si>
  <si>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</si>
  <si>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</si>
  <si>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</si>
  <si>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</si>
  <si>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</si>
  <si>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</si>
  <si>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</si>
  <si>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</si>
  <si>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</si>
  <si>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</si>
  <si>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</si>
  <si>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</si>
  <si>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</si>
  <si>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</si>
  <si>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</si>
  <si>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</si>
  <si>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</si>
  <si>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</si>
  <si>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</si>
  <si>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</si>
  <si>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</si>
  <si>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</si>
  <si>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</si>
  <si>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</si>
  <si>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</si>
  <si>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</si>
  <si>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</si>
  <si>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</si>
  <si>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</si>
  <si>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</si>
  <si>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</si>
  <si>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</si>
  <si>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</si>
  <si>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</si>
  <si>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</si>
  <si>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</si>
  <si>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</si>
  <si>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</si>
  <si>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</si>
  <si>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</si>
  <si>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</si>
  <si>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</si>
  <si>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</si>
  <si>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</si>
  <si>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</si>
  <si>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</si>
  <si>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</si>
  <si>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</si>
  <si>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</si>
  <si>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</si>
  <si>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</si>
  <si>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</si>
  <si>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</si>
  <si>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</si>
  <si>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</si>
  <si>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</si>
  <si>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</si>
  <si>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</si>
  <si>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</si>
  <si>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</si>
  <si>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</si>
  <si>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</si>
  <si>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</si>
  <si>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</si>
  <si>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</si>
  <si>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</si>
  <si>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</si>
  <si>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</si>
  <si>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</si>
  <si>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</si>
  <si>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</si>
  <si>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</si>
  <si>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</si>
  <si>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</si>
  <si>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</si>
  <si>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</si>
  <si>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</si>
  <si>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</si>
  <si>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</si>
  <si>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</si>
  <si>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</si>
  <si>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</si>
  <si>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</si>
  <si>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</si>
  <si>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</si>
  <si>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</si>
  <si>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</si>
  <si>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</si>
  <si>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</si>
  <si>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</si>
  <si>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</si>
  <si>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</si>
  <si>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</si>
  <si>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</si>
  <si>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</si>
  <si>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</si>
  <si>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</si>
  <si>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</si>
  <si>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2015년 2월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</si>
</sst>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1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180" fontId="50" fillId="34" borderId="10" xfId="0" applyNumberFormat="1" applyFont="1" applyFill="1" applyBorder="1" applyAlignment="1">
      <alignment horizontal="center" vertical="center" shrinkToFit="1"/>
    </xf>
    <xf numFmtId="180" fontId="50" fillId="35" borderId="10" xfId="0" applyNumberFormat="1" applyFont="1" applyFill="1" applyBorder="1" applyAlignment="1">
      <alignment horizontal="center" vertical="center" shrinkToFit="1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0" fontId="1" fillId="34" borderId="17" xfId="0" applyNumberFormat="1" applyFont="1" applyFill="1" applyBorder="1" applyAlignment="1">
      <alignment horizontal="center" vertical="center" shrinkToFi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A1">
      <pane ySplit="4" topLeftCell="A5" activePane="bottomLeft" state="frozen"/>
      <selection pane="topLeft" activeCell="A1" sqref="A1"/>
      <selection pane="bottomLeft" activeCell="K69" sqref="K69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2" ht="14.25" customHeight="1">
      <c r="A2" s="48" t="s">
        <v>114</v>
      </c>
      <c r="B2" s="48"/>
      <c r="C2" s="48"/>
      <c r="D2" s="48"/>
      <c r="E2" s="48"/>
      <c r="F2" s="48"/>
      <c r="G2" s="48"/>
      <c r="H2" s="48"/>
      <c r="I2" s="48"/>
      <c r="J2" s="4"/>
      <c r="K2" s="4"/>
      <c r="L2" s="4"/>
    </row>
    <row r="3" spans="1:13" s="5" customFormat="1" ht="19.5" customHeight="1">
      <c r="A3" s="43" t="s">
        <v>19</v>
      </c>
      <c r="B3" s="43" t="s">
        <v>20</v>
      </c>
      <c r="C3" s="43" t="s">
        <v>32</v>
      </c>
      <c r="D3" s="43" t="s">
        <v>33</v>
      </c>
      <c r="E3" s="43" t="s">
        <v>110</v>
      </c>
      <c r="F3" s="43" t="s">
        <v>111</v>
      </c>
      <c r="G3" s="43" t="s">
        <v>113</v>
      </c>
      <c r="H3" s="43"/>
      <c r="I3" s="43"/>
      <c r="J3" s="43" t="s">
        <v>109</v>
      </c>
      <c r="K3" s="43"/>
      <c r="L3" s="43"/>
      <c r="M3" s="43" t="s">
        <v>112</v>
      </c>
    </row>
    <row r="4" spans="1:13" s="5" customFormat="1" ht="21">
      <c r="A4" s="43"/>
      <c r="B4" s="43"/>
      <c r="C4" s="43"/>
      <c r="D4" s="43"/>
      <c r="E4" s="43"/>
      <c r="F4" s="4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3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46250</v>
      </c>
      <c r="F5" s="15">
        <f>(G5+H5+J5+K5)/4</f>
        <v>45750</v>
      </c>
      <c r="G5" s="16">
        <v>44000</v>
      </c>
      <c r="H5" s="16">
        <v>44000</v>
      </c>
      <c r="I5" s="17">
        <f>H5-G5</f>
        <v>0</v>
      </c>
      <c r="J5" s="16">
        <v>47500</v>
      </c>
      <c r="K5" s="16">
        <v>47500</v>
      </c>
      <c r="L5" s="17">
        <f>K5-J5</f>
        <v>0</v>
      </c>
      <c r="M5" s="18">
        <f>(F5-E5)/E5*100</f>
        <v>-1.0810810810810811</v>
      </c>
    </row>
    <row r="6" spans="1:13" s="5" customFormat="1" ht="19.5" customHeight="1">
      <c r="A6" s="9">
        <v>2</v>
      </c>
      <c r="B6" s="42" t="s">
        <v>39</v>
      </c>
      <c r="C6" s="10" t="s">
        <v>47</v>
      </c>
      <c r="D6" s="10" t="s">
        <v>42</v>
      </c>
      <c r="E6" s="15">
        <v>3000</v>
      </c>
      <c r="F6" s="15">
        <f aca="true" t="shared" si="0" ref="F6:F68">(G6+H6+J6+K6)/4</f>
        <v>3000</v>
      </c>
      <c r="G6" s="11">
        <v>3500</v>
      </c>
      <c r="H6" s="11">
        <v>3500</v>
      </c>
      <c r="I6" s="17">
        <f aca="true" t="shared" si="1" ref="I6:I68">H6-G6</f>
        <v>0</v>
      </c>
      <c r="J6" s="11">
        <v>2500</v>
      </c>
      <c r="K6" s="11">
        <v>2500</v>
      </c>
      <c r="L6" s="17">
        <f aca="true" t="shared" si="2" ref="L6:L68">K6-J6</f>
        <v>0</v>
      </c>
      <c r="M6" s="18">
        <f aca="true" t="shared" si="3" ref="M6:M68">(F6-E6)/E6*100</f>
        <v>0</v>
      </c>
    </row>
    <row r="7" spans="1:13" s="5" customFormat="1" ht="19.5" customHeight="1">
      <c r="A7" s="9">
        <v>3</v>
      </c>
      <c r="B7" s="42"/>
      <c r="C7" s="10" t="s">
        <v>40</v>
      </c>
      <c r="D7" s="10" t="s">
        <v>43</v>
      </c>
      <c r="E7" s="15">
        <v>19900</v>
      </c>
      <c r="F7" s="15">
        <f t="shared" si="0"/>
        <v>19900</v>
      </c>
      <c r="G7" s="11">
        <v>20000</v>
      </c>
      <c r="H7" s="11">
        <v>20000</v>
      </c>
      <c r="I7" s="17">
        <f t="shared" si="1"/>
        <v>0</v>
      </c>
      <c r="J7" s="11">
        <v>19800</v>
      </c>
      <c r="K7" s="11">
        <v>19800</v>
      </c>
      <c r="L7" s="17">
        <f t="shared" si="2"/>
        <v>0</v>
      </c>
      <c r="M7" s="18">
        <f t="shared" si="3"/>
        <v>0</v>
      </c>
    </row>
    <row r="8" spans="1:13" s="5" customFormat="1" ht="19.5" customHeight="1">
      <c r="A8" s="9">
        <v>4</v>
      </c>
      <c r="B8" s="42"/>
      <c r="C8" s="10" t="s">
        <v>17</v>
      </c>
      <c r="D8" s="10" t="s">
        <v>44</v>
      </c>
      <c r="E8" s="15">
        <v>11300</v>
      </c>
      <c r="F8" s="15">
        <f t="shared" si="0"/>
        <v>10000</v>
      </c>
      <c r="G8" s="11">
        <v>11000</v>
      </c>
      <c r="H8" s="11">
        <v>11000</v>
      </c>
      <c r="I8" s="17">
        <f t="shared" si="1"/>
        <v>0</v>
      </c>
      <c r="J8" s="11">
        <v>9000</v>
      </c>
      <c r="K8" s="11">
        <v>9000</v>
      </c>
      <c r="L8" s="17">
        <f t="shared" si="2"/>
        <v>0</v>
      </c>
      <c r="M8" s="18">
        <f t="shared" si="3"/>
        <v>-11.504424778761061</v>
      </c>
    </row>
    <row r="9" spans="1:13" s="5" customFormat="1" ht="19.5" customHeight="1">
      <c r="A9" s="9">
        <v>5</v>
      </c>
      <c r="B9" s="42"/>
      <c r="C9" s="10" t="s">
        <v>116</v>
      </c>
      <c r="D9" s="10" t="s">
        <v>45</v>
      </c>
      <c r="E9" s="15">
        <v>7500</v>
      </c>
      <c r="F9" s="15">
        <f t="shared" si="0"/>
        <v>7000</v>
      </c>
      <c r="G9" s="11">
        <v>6000</v>
      </c>
      <c r="H9" s="11">
        <v>6000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-6.666666666666667</v>
      </c>
    </row>
    <row r="10" spans="1:13" s="5" customFormat="1" ht="19.5" customHeight="1">
      <c r="A10" s="9">
        <v>6</v>
      </c>
      <c r="B10" s="42"/>
      <c r="C10" s="10" t="s">
        <v>48</v>
      </c>
      <c r="D10" s="10" t="s">
        <v>46</v>
      </c>
      <c r="E10" s="15">
        <v>3000</v>
      </c>
      <c r="F10" s="15">
        <f t="shared" si="0"/>
        <v>3000</v>
      </c>
      <c r="G10" s="11">
        <v>3000</v>
      </c>
      <c r="H10" s="11">
        <v>3000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19.5" customHeight="1">
      <c r="A11" s="9">
        <v>7</v>
      </c>
      <c r="B11" s="42"/>
      <c r="C11" s="10" t="s">
        <v>41</v>
      </c>
      <c r="D11" s="10" t="s">
        <v>45</v>
      </c>
      <c r="E11" s="15">
        <v>2625</v>
      </c>
      <c r="F11" s="15">
        <f t="shared" si="0"/>
        <v>2250</v>
      </c>
      <c r="G11" s="11">
        <v>2000</v>
      </c>
      <c r="H11" s="11">
        <v>2000</v>
      </c>
      <c r="I11" s="17">
        <f t="shared" si="1"/>
        <v>0</v>
      </c>
      <c r="J11" s="11">
        <v>2500</v>
      </c>
      <c r="K11" s="11">
        <v>2500</v>
      </c>
      <c r="L11" s="17">
        <f t="shared" si="2"/>
        <v>0</v>
      </c>
      <c r="M11" s="18">
        <f t="shared" si="3"/>
        <v>-14.285714285714285</v>
      </c>
    </row>
    <row r="12" spans="1:13" s="5" customFormat="1" ht="19.5" customHeight="1">
      <c r="A12" s="9">
        <v>8</v>
      </c>
      <c r="B12" s="42" t="s">
        <v>58</v>
      </c>
      <c r="C12" s="10" t="s">
        <v>18</v>
      </c>
      <c r="D12" s="10" t="s">
        <v>49</v>
      </c>
      <c r="E12" s="15">
        <v>1400</v>
      </c>
      <c r="F12" s="15">
        <f t="shared" si="0"/>
        <v>1237.5</v>
      </c>
      <c r="G12" s="11">
        <v>1500</v>
      </c>
      <c r="H12" s="11">
        <v>1500</v>
      </c>
      <c r="I12" s="17">
        <f t="shared" si="1"/>
        <v>0</v>
      </c>
      <c r="J12" s="11">
        <v>750</v>
      </c>
      <c r="K12" s="11">
        <v>1200</v>
      </c>
      <c r="L12" s="17">
        <f t="shared" si="2"/>
        <v>450</v>
      </c>
      <c r="M12" s="18">
        <f t="shared" si="3"/>
        <v>-11.607142857142858</v>
      </c>
    </row>
    <row r="13" spans="1:13" s="5" customFormat="1" ht="19.5" customHeight="1">
      <c r="A13" s="9">
        <v>9</v>
      </c>
      <c r="B13" s="42"/>
      <c r="C13" s="10" t="s">
        <v>24</v>
      </c>
      <c r="D13" s="10" t="s">
        <v>50</v>
      </c>
      <c r="E13" s="15">
        <v>2088</v>
      </c>
      <c r="F13" s="15">
        <f t="shared" si="0"/>
        <v>2200</v>
      </c>
      <c r="G13" s="11">
        <v>2000</v>
      </c>
      <c r="H13" s="11">
        <v>2500</v>
      </c>
      <c r="I13" s="17">
        <f t="shared" si="1"/>
        <v>500</v>
      </c>
      <c r="J13" s="11">
        <v>1700</v>
      </c>
      <c r="K13" s="11">
        <v>2600</v>
      </c>
      <c r="L13" s="17">
        <f t="shared" si="2"/>
        <v>900</v>
      </c>
      <c r="M13" s="18">
        <f t="shared" si="3"/>
        <v>5.363984674329502</v>
      </c>
    </row>
    <row r="14" spans="1:13" s="5" customFormat="1" ht="19.5" customHeight="1">
      <c r="A14" s="9">
        <v>10</v>
      </c>
      <c r="B14" s="42"/>
      <c r="C14" s="10" t="s">
        <v>25</v>
      </c>
      <c r="D14" s="10" t="s">
        <v>51</v>
      </c>
      <c r="E14" s="15">
        <v>1950</v>
      </c>
      <c r="F14" s="15">
        <f t="shared" si="0"/>
        <v>1950</v>
      </c>
      <c r="G14" s="11">
        <v>2300</v>
      </c>
      <c r="H14" s="11">
        <v>2300</v>
      </c>
      <c r="I14" s="17">
        <f t="shared" si="1"/>
        <v>0</v>
      </c>
      <c r="J14" s="11">
        <v>1600</v>
      </c>
      <c r="K14" s="11">
        <v>1600</v>
      </c>
      <c r="L14" s="17">
        <f t="shared" si="2"/>
        <v>0</v>
      </c>
      <c r="M14" s="18">
        <f t="shared" si="3"/>
        <v>0</v>
      </c>
    </row>
    <row r="15" spans="1:13" s="5" customFormat="1" ht="19.5" customHeight="1">
      <c r="A15" s="9">
        <v>11</v>
      </c>
      <c r="B15" s="37" t="s">
        <v>57</v>
      </c>
      <c r="C15" s="10" t="s">
        <v>22</v>
      </c>
      <c r="D15" s="10" t="s">
        <v>115</v>
      </c>
      <c r="E15" s="15">
        <v>45750</v>
      </c>
      <c r="F15" s="15">
        <f t="shared" si="0"/>
        <v>48250</v>
      </c>
      <c r="G15" s="11">
        <v>35000</v>
      </c>
      <c r="H15" s="11">
        <v>35000</v>
      </c>
      <c r="I15" s="17">
        <f t="shared" si="1"/>
        <v>0</v>
      </c>
      <c r="J15" s="11">
        <v>45000</v>
      </c>
      <c r="K15" s="11">
        <v>78000</v>
      </c>
      <c r="L15" s="17">
        <f t="shared" si="2"/>
        <v>33000</v>
      </c>
      <c r="M15" s="18">
        <f t="shared" si="3"/>
        <v>5.46448087431694</v>
      </c>
    </row>
    <row r="16" spans="1:13" s="5" customFormat="1" ht="19.5" customHeight="1">
      <c r="A16" s="9">
        <v>12</v>
      </c>
      <c r="B16" s="38"/>
      <c r="C16" s="10" t="s">
        <v>52</v>
      </c>
      <c r="D16" s="10" t="s">
        <v>129</v>
      </c>
      <c r="E16" s="15">
        <v>34500</v>
      </c>
      <c r="F16" s="15">
        <f t="shared" si="0"/>
        <v>41750</v>
      </c>
      <c r="G16" s="11">
        <v>27000</v>
      </c>
      <c r="H16" s="11">
        <v>27000</v>
      </c>
      <c r="I16" s="17">
        <f t="shared" si="1"/>
        <v>0</v>
      </c>
      <c r="J16" s="11">
        <v>60000</v>
      </c>
      <c r="K16" s="11">
        <v>53000</v>
      </c>
      <c r="L16" s="17">
        <f t="shared" si="2"/>
        <v>-7000</v>
      </c>
      <c r="M16" s="18">
        <f t="shared" si="3"/>
        <v>21.014492753623188</v>
      </c>
    </row>
    <row r="17" spans="1:13" s="5" customFormat="1" ht="19.5" customHeight="1">
      <c r="A17" s="9">
        <v>13</v>
      </c>
      <c r="B17" s="38"/>
      <c r="C17" s="10" t="s">
        <v>27</v>
      </c>
      <c r="D17" s="10" t="s">
        <v>78</v>
      </c>
      <c r="E17" s="15">
        <v>1550</v>
      </c>
      <c r="F17" s="15">
        <f t="shared" si="0"/>
        <v>1550</v>
      </c>
      <c r="G17" s="11">
        <v>1600</v>
      </c>
      <c r="H17" s="11">
        <v>1600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19.5" customHeight="1">
      <c r="A18" s="9">
        <v>14</v>
      </c>
      <c r="B18" s="38"/>
      <c r="C18" s="10" t="s">
        <v>53</v>
      </c>
      <c r="D18" s="10" t="s">
        <v>79</v>
      </c>
      <c r="E18" s="15">
        <v>1975</v>
      </c>
      <c r="F18" s="15">
        <f t="shared" si="0"/>
        <v>1975</v>
      </c>
      <c r="G18" s="11">
        <v>2300</v>
      </c>
      <c r="H18" s="11">
        <v>2300</v>
      </c>
      <c r="I18" s="17">
        <f t="shared" si="1"/>
        <v>0</v>
      </c>
      <c r="J18" s="11">
        <v>1650</v>
      </c>
      <c r="K18" s="11">
        <v>1650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38"/>
      <c r="C19" s="10" t="s">
        <v>21</v>
      </c>
      <c r="D19" s="19" t="s">
        <v>80</v>
      </c>
      <c r="E19" s="15">
        <v>4425</v>
      </c>
      <c r="F19" s="15">
        <f t="shared" si="0"/>
        <v>4425</v>
      </c>
      <c r="G19" s="11">
        <v>4900</v>
      </c>
      <c r="H19" s="11">
        <v>4900</v>
      </c>
      <c r="I19" s="17">
        <f t="shared" si="1"/>
        <v>0</v>
      </c>
      <c r="J19" s="11">
        <v>3950</v>
      </c>
      <c r="K19" s="11">
        <v>3950</v>
      </c>
      <c r="L19" s="17">
        <f t="shared" si="2"/>
        <v>0</v>
      </c>
      <c r="M19" s="18">
        <f t="shared" si="3"/>
        <v>0</v>
      </c>
    </row>
    <row r="20" spans="1:13" s="5" customFormat="1" ht="19.5" customHeight="1">
      <c r="A20" s="9">
        <v>16</v>
      </c>
      <c r="B20" s="38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19.5" customHeight="1">
      <c r="A21" s="9">
        <v>17</v>
      </c>
      <c r="B21" s="38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38"/>
      <c r="C22" s="10" t="s">
        <v>23</v>
      </c>
      <c r="D22" s="10" t="s">
        <v>83</v>
      </c>
      <c r="E22" s="15">
        <v>10050</v>
      </c>
      <c r="F22" s="15">
        <f t="shared" si="0"/>
        <v>10125</v>
      </c>
      <c r="G22" s="12">
        <v>7500</v>
      </c>
      <c r="H22" s="12">
        <v>7500</v>
      </c>
      <c r="I22" s="17">
        <f t="shared" si="1"/>
        <v>0</v>
      </c>
      <c r="J22" s="12">
        <v>12600</v>
      </c>
      <c r="K22" s="12">
        <v>12900</v>
      </c>
      <c r="L22" s="17">
        <f t="shared" si="2"/>
        <v>300</v>
      </c>
      <c r="M22" s="18">
        <f t="shared" si="3"/>
        <v>0.7462686567164178</v>
      </c>
    </row>
    <row r="23" spans="1:13" s="5" customFormat="1" ht="19.5" customHeight="1">
      <c r="A23" s="9">
        <v>19</v>
      </c>
      <c r="B23" s="38"/>
      <c r="C23" s="10" t="s">
        <v>54</v>
      </c>
      <c r="D23" s="10" t="s">
        <v>84</v>
      </c>
      <c r="E23" s="15">
        <v>3400</v>
      </c>
      <c r="F23" s="15">
        <f t="shared" si="0"/>
        <v>3400</v>
      </c>
      <c r="G23" s="11">
        <v>3800</v>
      </c>
      <c r="H23" s="11">
        <v>3800</v>
      </c>
      <c r="I23" s="17">
        <f t="shared" si="1"/>
        <v>0</v>
      </c>
      <c r="J23" s="11">
        <v>3000</v>
      </c>
      <c r="K23" s="11">
        <v>3000</v>
      </c>
      <c r="L23" s="17">
        <f t="shared" si="2"/>
        <v>0</v>
      </c>
      <c r="M23" s="18">
        <f t="shared" si="3"/>
        <v>0</v>
      </c>
    </row>
    <row r="24" spans="1:13" s="5" customFormat="1" ht="19.5" customHeight="1">
      <c r="A24" s="9">
        <v>20</v>
      </c>
      <c r="B24" s="38"/>
      <c r="C24" s="10" t="s">
        <v>29</v>
      </c>
      <c r="D24" s="10" t="s">
        <v>85</v>
      </c>
      <c r="E24" s="15">
        <v>15750</v>
      </c>
      <c r="F24" s="15">
        <f t="shared" si="0"/>
        <v>15750</v>
      </c>
      <c r="G24" s="11">
        <v>17000</v>
      </c>
      <c r="H24" s="11">
        <v>17000</v>
      </c>
      <c r="I24" s="17">
        <f t="shared" si="1"/>
        <v>0</v>
      </c>
      <c r="J24" s="11">
        <v>14500</v>
      </c>
      <c r="K24" s="11">
        <v>14500</v>
      </c>
      <c r="L24" s="17">
        <f t="shared" si="2"/>
        <v>0</v>
      </c>
      <c r="M24" s="18">
        <f t="shared" si="3"/>
        <v>0</v>
      </c>
    </row>
    <row r="25" spans="1:13" s="5" customFormat="1" ht="19.5" customHeight="1">
      <c r="A25" s="9">
        <v>21</v>
      </c>
      <c r="B25" s="38"/>
      <c r="C25" s="10" t="s">
        <v>55</v>
      </c>
      <c r="D25" s="19" t="s">
        <v>86</v>
      </c>
      <c r="E25" s="15">
        <v>5125</v>
      </c>
      <c r="F25" s="15">
        <f t="shared" si="0"/>
        <v>5125</v>
      </c>
      <c r="G25" s="11">
        <v>6500</v>
      </c>
      <c r="H25" s="11">
        <v>6500</v>
      </c>
      <c r="I25" s="17">
        <f t="shared" si="1"/>
        <v>0</v>
      </c>
      <c r="J25" s="11">
        <v>3750</v>
      </c>
      <c r="K25" s="11">
        <v>3750</v>
      </c>
      <c r="L25" s="17">
        <f t="shared" si="2"/>
        <v>0</v>
      </c>
      <c r="M25" s="18">
        <f t="shared" si="3"/>
        <v>0</v>
      </c>
    </row>
    <row r="26" spans="1:13" s="5" customFormat="1" ht="19.5" customHeight="1">
      <c r="A26" s="9">
        <v>22</v>
      </c>
      <c r="B26" s="39"/>
      <c r="C26" s="10" t="s">
        <v>56</v>
      </c>
      <c r="D26" s="19" t="s">
        <v>87</v>
      </c>
      <c r="E26" s="15">
        <v>8850</v>
      </c>
      <c r="F26" s="15">
        <f t="shared" si="0"/>
        <v>9075</v>
      </c>
      <c r="G26" s="11">
        <v>8800</v>
      </c>
      <c r="H26" s="11">
        <v>8800</v>
      </c>
      <c r="I26" s="17">
        <f t="shared" si="1"/>
        <v>0</v>
      </c>
      <c r="J26" s="11">
        <v>8900</v>
      </c>
      <c r="K26" s="11">
        <v>9800</v>
      </c>
      <c r="L26" s="17">
        <f t="shared" si="2"/>
        <v>900</v>
      </c>
      <c r="M26" s="18">
        <f t="shared" si="3"/>
        <v>2.5423728813559325</v>
      </c>
    </row>
    <row r="27" spans="1:13" s="5" customFormat="1" ht="20.25" customHeight="1">
      <c r="A27" s="9">
        <v>23</v>
      </c>
      <c r="B27" s="40" t="s">
        <v>68</v>
      </c>
      <c r="C27" s="10" t="s">
        <v>2</v>
      </c>
      <c r="D27" s="10" t="s">
        <v>4</v>
      </c>
      <c r="E27" s="15">
        <v>6000</v>
      </c>
      <c r="F27" s="15">
        <f t="shared" si="0"/>
        <v>6000</v>
      </c>
      <c r="G27" s="11">
        <v>6000</v>
      </c>
      <c r="H27" s="11">
        <v>6000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41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5000</v>
      </c>
      <c r="H28" s="11">
        <v>5000</v>
      </c>
      <c r="I28" s="17">
        <f t="shared" si="1"/>
        <v>0</v>
      </c>
      <c r="J28" s="11">
        <v>6000</v>
      </c>
      <c r="K28" s="11">
        <v>6000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41"/>
      <c r="C29" s="10" t="s">
        <v>60</v>
      </c>
      <c r="D29" s="10" t="s">
        <v>4</v>
      </c>
      <c r="E29" s="15">
        <v>6000</v>
      </c>
      <c r="F29" s="15">
        <f t="shared" si="0"/>
        <v>6000</v>
      </c>
      <c r="G29" s="11">
        <v>5000</v>
      </c>
      <c r="H29" s="11">
        <v>5000</v>
      </c>
      <c r="I29" s="17">
        <f t="shared" si="1"/>
        <v>0</v>
      </c>
      <c r="J29" s="11">
        <v>7000</v>
      </c>
      <c r="K29" s="11">
        <v>7000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41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41"/>
      <c r="C31" s="10" t="s">
        <v>61</v>
      </c>
      <c r="D31" s="10" t="s">
        <v>1</v>
      </c>
      <c r="E31" s="15">
        <v>11000</v>
      </c>
      <c r="F31" s="15">
        <f t="shared" si="0"/>
        <v>11000</v>
      </c>
      <c r="G31" s="11">
        <v>10000</v>
      </c>
      <c r="H31" s="11">
        <v>10000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41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41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5000</v>
      </c>
      <c r="H33" s="11">
        <v>5000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41"/>
      <c r="C34" s="10" t="s">
        <v>117</v>
      </c>
      <c r="D34" s="10" t="s">
        <v>4</v>
      </c>
      <c r="E34" s="15">
        <v>10000</v>
      </c>
      <c r="F34" s="15">
        <f t="shared" si="0"/>
        <v>10000</v>
      </c>
      <c r="G34" s="11">
        <v>10000</v>
      </c>
      <c r="H34" s="11">
        <v>10000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41"/>
      <c r="C35" s="10" t="s">
        <v>118</v>
      </c>
      <c r="D35" s="10" t="s">
        <v>4</v>
      </c>
      <c r="E35" s="15">
        <v>22500</v>
      </c>
      <c r="F35" s="15">
        <f t="shared" si="0"/>
        <v>22500</v>
      </c>
      <c r="G35" s="11">
        <v>20000</v>
      </c>
      <c r="H35" s="11">
        <v>20000</v>
      </c>
      <c r="I35" s="17">
        <f t="shared" si="1"/>
        <v>0</v>
      </c>
      <c r="J35" s="11">
        <v>25000</v>
      </c>
      <c r="K35" s="11">
        <v>25000</v>
      </c>
      <c r="L35" s="17">
        <f t="shared" si="2"/>
        <v>0</v>
      </c>
      <c r="M35" s="18">
        <f t="shared" si="3"/>
        <v>0</v>
      </c>
    </row>
    <row r="36" spans="1:13" s="5" customFormat="1" ht="19.5" customHeight="1">
      <c r="A36" s="9">
        <v>32</v>
      </c>
      <c r="B36" s="41"/>
      <c r="C36" s="10" t="s">
        <v>119</v>
      </c>
      <c r="D36" s="10" t="s">
        <v>88</v>
      </c>
      <c r="E36" s="15">
        <v>9000</v>
      </c>
      <c r="F36" s="15">
        <f t="shared" si="0"/>
        <v>9000</v>
      </c>
      <c r="G36" s="11">
        <v>9000</v>
      </c>
      <c r="H36" s="11">
        <v>9000</v>
      </c>
      <c r="I36" s="17">
        <f t="shared" si="1"/>
        <v>0</v>
      </c>
      <c r="J36" s="11">
        <v>9000</v>
      </c>
      <c r="K36" s="11">
        <v>9000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41"/>
      <c r="C37" s="10" t="s">
        <v>120</v>
      </c>
      <c r="D37" s="10" t="s">
        <v>88</v>
      </c>
      <c r="E37" s="15">
        <v>8500</v>
      </c>
      <c r="F37" s="15">
        <f t="shared" si="0"/>
        <v>8500</v>
      </c>
      <c r="G37" s="11">
        <v>8000</v>
      </c>
      <c r="H37" s="11">
        <v>8000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41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41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41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41"/>
      <c r="C41" s="10" t="s">
        <v>7</v>
      </c>
      <c r="D41" s="10" t="s">
        <v>4</v>
      </c>
      <c r="E41" s="15">
        <v>6000</v>
      </c>
      <c r="F41" s="15">
        <f t="shared" si="0"/>
        <v>6000</v>
      </c>
      <c r="G41" s="11">
        <v>7000</v>
      </c>
      <c r="H41" s="11">
        <v>7000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41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41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41"/>
      <c r="C44" s="10" t="s">
        <v>10</v>
      </c>
      <c r="D44" s="10" t="s">
        <v>92</v>
      </c>
      <c r="E44" s="15">
        <v>3100</v>
      </c>
      <c r="F44" s="15">
        <f t="shared" si="0"/>
        <v>3100</v>
      </c>
      <c r="G44" s="11">
        <v>3200</v>
      </c>
      <c r="H44" s="11">
        <v>3200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19.5" customHeight="1">
      <c r="A45" s="9">
        <v>41</v>
      </c>
      <c r="B45" s="41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41"/>
      <c r="C46" s="10" t="s">
        <v>11</v>
      </c>
      <c r="D46" s="10" t="s">
        <v>4</v>
      </c>
      <c r="E46" s="15">
        <v>4500</v>
      </c>
      <c r="F46" s="15">
        <f t="shared" si="0"/>
        <v>4500</v>
      </c>
      <c r="G46" s="11">
        <v>4500</v>
      </c>
      <c r="H46" s="11">
        <v>4500</v>
      </c>
      <c r="I46" s="17">
        <f t="shared" si="1"/>
        <v>0</v>
      </c>
      <c r="J46" s="11">
        <v>4500</v>
      </c>
      <c r="K46" s="11">
        <v>4500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41"/>
      <c r="C47" s="10" t="s">
        <v>12</v>
      </c>
      <c r="D47" s="10" t="s">
        <v>4</v>
      </c>
      <c r="E47" s="15">
        <v>2500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41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2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2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2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2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2"/>
      <c r="C53" s="10" t="s">
        <v>72</v>
      </c>
      <c r="D53" s="10" t="s">
        <v>15</v>
      </c>
      <c r="E53" s="15">
        <v>1200</v>
      </c>
      <c r="F53" s="15">
        <f t="shared" si="0"/>
        <v>1200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1200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2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 t="shared" si="1"/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2"/>
      <c r="C55" s="10" t="s">
        <v>13</v>
      </c>
      <c r="D55" s="10" t="s">
        <v>15</v>
      </c>
      <c r="E55" s="15">
        <v>7200</v>
      </c>
      <c r="F55" s="15">
        <f t="shared" si="0"/>
        <v>7200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7200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2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2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2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2"/>
      <c r="C59" s="10" t="s">
        <v>75</v>
      </c>
      <c r="D59" s="10" t="s">
        <v>97</v>
      </c>
      <c r="E59" s="15">
        <v>10000</v>
      </c>
      <c r="F59" s="15">
        <f t="shared" si="0"/>
        <v>10000</v>
      </c>
      <c r="G59" s="11">
        <v>10000</v>
      </c>
      <c r="H59" s="11">
        <v>10000</v>
      </c>
      <c r="I59" s="17">
        <f t="shared" si="1"/>
        <v>0</v>
      </c>
      <c r="J59" s="11">
        <v>10000</v>
      </c>
      <c r="K59" s="11">
        <v>10000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4">
        <v>56</v>
      </c>
      <c r="B60" s="42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5"/>
      <c r="B61" s="42"/>
      <c r="C61" s="45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6"/>
      <c r="B62" s="42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2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2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2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2000</v>
      </c>
      <c r="H65" s="11">
        <v>2000</v>
      </c>
      <c r="I65" s="17">
        <f t="shared" si="1"/>
        <v>0</v>
      </c>
      <c r="J65" s="11">
        <v>5000</v>
      </c>
      <c r="K65" s="11">
        <v>5000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2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19.5" customHeight="1">
      <c r="A67" s="9">
        <v>61</v>
      </c>
      <c r="B67" s="42"/>
      <c r="C67" s="32" t="s">
        <v>30</v>
      </c>
      <c r="D67" s="32" t="s">
        <v>103</v>
      </c>
      <c r="E67" s="33">
        <v>1478</v>
      </c>
      <c r="F67" s="33">
        <f t="shared" si="0"/>
        <v>1392.5</v>
      </c>
      <c r="G67" s="11">
        <v>1395</v>
      </c>
      <c r="H67" s="11">
        <v>1435</v>
      </c>
      <c r="I67" s="17">
        <f t="shared" si="1"/>
        <v>40</v>
      </c>
      <c r="J67" s="11">
        <v>1360</v>
      </c>
      <c r="K67" s="11">
        <v>1380</v>
      </c>
      <c r="L67" s="17">
        <f t="shared" si="2"/>
        <v>20</v>
      </c>
      <c r="M67" s="18">
        <f t="shared" si="3"/>
        <v>-5.7848443843031125</v>
      </c>
    </row>
    <row r="68" spans="1:13" s="5" customFormat="1" ht="19.5" customHeight="1">
      <c r="A68" s="9">
        <v>62</v>
      </c>
      <c r="B68" s="42"/>
      <c r="C68" s="10" t="s">
        <v>31</v>
      </c>
      <c r="D68" s="10" t="s">
        <v>104</v>
      </c>
      <c r="E68" s="15">
        <v>37500</v>
      </c>
      <c r="F68" s="15">
        <f t="shared" si="0"/>
        <v>36000</v>
      </c>
      <c r="G68" s="11">
        <v>36000</v>
      </c>
      <c r="H68" s="11">
        <v>36000</v>
      </c>
      <c r="I68" s="17">
        <f t="shared" si="1"/>
        <v>0</v>
      </c>
      <c r="J68" s="11">
        <v>37000</v>
      </c>
      <c r="K68" s="11">
        <v>35000</v>
      </c>
      <c r="L68" s="17">
        <f t="shared" si="2"/>
        <v>-2000</v>
      </c>
      <c r="M68" s="18">
        <f t="shared" si="3"/>
        <v>-4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18" sqref="F18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2015-02-17T00:01:14Z</cp:lastPrinted>
  <dcterms:created xsi:type="dcterms:W3CDTF">2004-09-18T01:03:07Z</dcterms:created>
  <dcterms:modified xsi:type="dcterms:W3CDTF">2015-03-30T06:01:11Z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