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5월" sheetId="1" r:id="rId1"/>
    <sheet name="호환성 보고서" sheetId="2" r:id="rId2"/>
  </sheets>
  <externalReferences>
    <externalReference r:id="rId5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'5월'!$3:$4</definedName>
    <definedName name="물가동향2월네째주_청주시_List">'5월'!$A$1:$N$26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<sst xmlns="http://schemas.openxmlformats.org/spreadsheetml/2006/main" count="156" uniqueCount="138">
  <si>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</si>
  <si>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</si>
  <si>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</si>
  <si>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</si>
  <si>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</si>
  <si>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</si>
  <si>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</si>
  <si>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</si>
  <si>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</si>
  <si>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</si>
  <si>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</si>
  <si>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</si>
  <si>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</si>
  <si>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</si>
  <si>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</si>
  <si>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</si>
  <si>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</si>
  <si>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</si>
  <si>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</si>
  <si>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</si>
  <si>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</si>
  <si>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</si>
  <si>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</si>
  <si>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</si>
  <si>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</si>
  <si>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</si>
  <si>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</si>
  <si>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</si>
  <si>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</si>
  <si>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</si>
  <si>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</si>
  <si>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</si>
  <si>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</si>
  <si>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</si>
  <si>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</si>
  <si>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</si>
  <si>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</si>
  <si>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</si>
  <si>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</si>
  <si>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</si>
  <si>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</si>
  <si>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</si>
  <si>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</si>
  <si>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</si>
  <si>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</si>
  <si>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</si>
  <si>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</si>
  <si>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</si>
  <si>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</si>
  <si>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</si>
  <si>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</si>
  <si>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</si>
  <si>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</si>
  <si>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</si>
  <si>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</si>
  <si>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</si>
  <si>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</si>
  <si>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</si>
  <si>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</si>
  <si>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</si>
  <si>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</si>
  <si>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</si>
  <si>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</si>
  <si>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</si>
  <si>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</si>
  <si>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</si>
  <si>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</si>
  <si>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</si>
  <si>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</si>
  <si>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</si>
  <si>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</si>
  <si>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</si>
  <si>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</si>
  <si>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</si>
  <si>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</si>
  <si>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</si>
  <si>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</si>
  <si>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</si>
  <si>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</si>
  <si>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</si>
  <si>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</si>
  <si>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</si>
  <si>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</si>
  <si>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</si>
  <si>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</si>
  <si>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</si>
  <si>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</si>
  <si>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</si>
  <si>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</si>
  <si>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</si>
  <si>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</si>
  <si>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</si>
  <si>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</si>
  <si>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</si>
  <si>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</si>
  <si>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</si>
  <si>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</si>
  <si>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</si>
  <si>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</si>
  <si>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</si>
  <si>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</si>
  <si>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</si>
  <si>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</si>
  <si>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</si>
  <si>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</si>
  <si>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</si>
  <si>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</si>
  <si>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</si>
  <si>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</si>
  <si>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</si>
  <si>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</si>
  <si>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</si>
  <si>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</si>
  <si>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</si>
  <si>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</si>
  <si>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</si>
  <si>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</si>
  <si>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</si>
  <si>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</si>
  <si>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</si>
  <si>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</si>
  <si>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</si>
  <si>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</si>
  <si>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</si>
  <si>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</si>
  <si>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</si>
  <si>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</si>
  <si>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</si>
  <si>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</si>
  <si>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</si>
  <si>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</si>
  <si>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</si>
  <si>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</si>
  <si>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</si>
  <si>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</si>
  <si>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</si>
  <si>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2015년 8월 물가동향</t>
  </si>
  <si>
    <t>전통시장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</si>
</sst>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1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180" fontId="50" fillId="34" borderId="10" xfId="0" applyNumberFormat="1" applyFont="1" applyFill="1" applyBorder="1" applyAlignment="1">
      <alignment horizontal="center" vertical="center" shrinkToFit="1"/>
    </xf>
    <xf numFmtId="180" fontId="50" fillId="35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180" fontId="1" fillId="34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pane ySplit="4" topLeftCell="A49" activePane="bottomLeft" state="frozen"/>
      <selection pane="topLeft" activeCell="A1" sqref="A1"/>
      <selection pane="bottomLeft" activeCell="K49" sqref="K49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6.105468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34" t="s">
        <v>136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2" ht="14.25" customHeight="1">
      <c r="A2" s="36" t="s">
        <v>113</v>
      </c>
      <c r="B2" s="36"/>
      <c r="C2" s="36"/>
      <c r="D2" s="36"/>
      <c r="E2" s="36"/>
      <c r="F2" s="36"/>
      <c r="G2" s="36"/>
      <c r="H2" s="36"/>
      <c r="I2" s="36"/>
      <c r="J2" s="4"/>
      <c r="K2" s="4"/>
      <c r="L2" s="4"/>
    </row>
    <row r="3" spans="1:13" s="5" customFormat="1" ht="19.5" customHeight="1">
      <c r="A3" s="35" t="s">
        <v>19</v>
      </c>
      <c r="B3" s="35" t="s">
        <v>20</v>
      </c>
      <c r="C3" s="35" t="s">
        <v>32</v>
      </c>
      <c r="D3" s="35" t="s">
        <v>33</v>
      </c>
      <c r="E3" s="35" t="s">
        <v>110</v>
      </c>
      <c r="F3" s="35" t="s">
        <v>111</v>
      </c>
      <c r="G3" s="35" t="s">
        <v>137</v>
      </c>
      <c r="H3" s="35"/>
      <c r="I3" s="35"/>
      <c r="J3" s="35" t="s">
        <v>109</v>
      </c>
      <c r="K3" s="35"/>
      <c r="L3" s="35"/>
      <c r="M3" s="35" t="s">
        <v>112</v>
      </c>
    </row>
    <row r="4" spans="1:13" s="5" customFormat="1" ht="21">
      <c r="A4" s="35"/>
      <c r="B4" s="35"/>
      <c r="C4" s="35"/>
      <c r="D4" s="35"/>
      <c r="E4" s="35"/>
      <c r="F4" s="35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5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45750</v>
      </c>
      <c r="F5" s="15">
        <f>(G5+H5+J5+K5)/4</f>
        <v>45750</v>
      </c>
      <c r="G5" s="16">
        <v>44000</v>
      </c>
      <c r="H5" s="16">
        <v>44000</v>
      </c>
      <c r="I5" s="17">
        <f>H5-G5</f>
        <v>0</v>
      </c>
      <c r="J5" s="16">
        <v>47500</v>
      </c>
      <c r="K5" s="16">
        <v>47500</v>
      </c>
      <c r="L5" s="17">
        <f>K5-J5</f>
        <v>0</v>
      </c>
      <c r="M5" s="18">
        <f>(F5-E5)/E5*100</f>
        <v>0</v>
      </c>
    </row>
    <row r="6" spans="1:13" s="5" customFormat="1" ht="19.5" customHeight="1">
      <c r="A6" s="9">
        <v>2</v>
      </c>
      <c r="B6" s="45" t="s">
        <v>39</v>
      </c>
      <c r="C6" s="10" t="s">
        <v>47</v>
      </c>
      <c r="D6" s="10" t="s">
        <v>42</v>
      </c>
      <c r="E6" s="15">
        <v>3000</v>
      </c>
      <c r="F6" s="15">
        <f aca="true" t="shared" si="0" ref="F6:F68">(G6+H6+J6+K6)/4</f>
        <v>3000</v>
      </c>
      <c r="G6" s="11">
        <v>3500</v>
      </c>
      <c r="H6" s="11">
        <v>3500</v>
      </c>
      <c r="I6" s="17">
        <f aca="true" t="shared" si="1" ref="I6:I68">H6-G6</f>
        <v>0</v>
      </c>
      <c r="J6" s="11">
        <v>2500</v>
      </c>
      <c r="K6" s="11">
        <v>2500</v>
      </c>
      <c r="L6" s="17">
        <f aca="true" t="shared" si="2" ref="L6:L68">K6-J6</f>
        <v>0</v>
      </c>
      <c r="M6" s="18">
        <f aca="true" t="shared" si="3" ref="M6:M68">(F6-E6)/E6*100</f>
        <v>0</v>
      </c>
    </row>
    <row r="7" spans="1:13" s="5" customFormat="1" ht="19.5" customHeight="1">
      <c r="A7" s="9">
        <v>3</v>
      </c>
      <c r="B7" s="45"/>
      <c r="C7" s="10" t="s">
        <v>40</v>
      </c>
      <c r="D7" s="10" t="s">
        <v>43</v>
      </c>
      <c r="E7" s="15">
        <v>19625</v>
      </c>
      <c r="F7" s="15">
        <f t="shared" si="0"/>
        <v>20050</v>
      </c>
      <c r="G7" s="11">
        <v>20000</v>
      </c>
      <c r="H7" s="11">
        <v>20000</v>
      </c>
      <c r="I7" s="17">
        <f t="shared" si="1"/>
        <v>0</v>
      </c>
      <c r="J7" s="11">
        <v>20100</v>
      </c>
      <c r="K7" s="11">
        <v>20100</v>
      </c>
      <c r="L7" s="17">
        <f t="shared" si="2"/>
        <v>0</v>
      </c>
      <c r="M7" s="18">
        <f t="shared" si="3"/>
        <v>2.1656050955414012</v>
      </c>
    </row>
    <row r="8" spans="1:13" s="5" customFormat="1" ht="19.5" customHeight="1">
      <c r="A8" s="9">
        <v>4</v>
      </c>
      <c r="B8" s="45"/>
      <c r="C8" s="10" t="s">
        <v>17</v>
      </c>
      <c r="D8" s="10" t="s">
        <v>44</v>
      </c>
      <c r="E8" s="15">
        <v>13300</v>
      </c>
      <c r="F8" s="15">
        <f t="shared" si="0"/>
        <v>13025</v>
      </c>
      <c r="G8" s="11">
        <v>13000</v>
      </c>
      <c r="H8" s="11">
        <v>13000</v>
      </c>
      <c r="I8" s="17">
        <f t="shared" si="1"/>
        <v>0</v>
      </c>
      <c r="J8" s="11">
        <v>13500</v>
      </c>
      <c r="K8" s="11">
        <v>12600</v>
      </c>
      <c r="L8" s="17">
        <f t="shared" si="2"/>
        <v>-900</v>
      </c>
      <c r="M8" s="18">
        <f t="shared" si="3"/>
        <v>-2.0676691729323307</v>
      </c>
    </row>
    <row r="9" spans="1:13" s="5" customFormat="1" ht="19.5" customHeight="1">
      <c r="A9" s="9">
        <v>5</v>
      </c>
      <c r="B9" s="45"/>
      <c r="C9" s="10" t="s">
        <v>115</v>
      </c>
      <c r="D9" s="10" t="s">
        <v>45</v>
      </c>
      <c r="E9" s="15">
        <v>7000</v>
      </c>
      <c r="F9" s="15">
        <f t="shared" si="0"/>
        <v>7000</v>
      </c>
      <c r="G9" s="11">
        <v>6000</v>
      </c>
      <c r="H9" s="11">
        <v>6000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19.5" customHeight="1">
      <c r="A10" s="9">
        <v>6</v>
      </c>
      <c r="B10" s="45"/>
      <c r="C10" s="10" t="s">
        <v>48</v>
      </c>
      <c r="D10" s="10" t="s">
        <v>46</v>
      </c>
      <c r="E10" s="15">
        <v>3000</v>
      </c>
      <c r="F10" s="15">
        <f t="shared" si="0"/>
        <v>3000</v>
      </c>
      <c r="G10" s="11">
        <v>3000</v>
      </c>
      <c r="H10" s="11">
        <v>3000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5"/>
      <c r="C11" s="10" t="s">
        <v>41</v>
      </c>
      <c r="D11" s="10" t="s">
        <v>45</v>
      </c>
      <c r="E11" s="15">
        <v>2500</v>
      </c>
      <c r="F11" s="15">
        <f t="shared" si="0"/>
        <v>2500</v>
      </c>
      <c r="G11" s="11">
        <v>2000</v>
      </c>
      <c r="H11" s="11">
        <v>2000</v>
      </c>
      <c r="I11" s="17">
        <f t="shared" si="1"/>
        <v>0</v>
      </c>
      <c r="J11" s="11">
        <v>3000</v>
      </c>
      <c r="K11" s="11">
        <v>3000</v>
      </c>
      <c r="L11" s="17">
        <f t="shared" si="2"/>
        <v>0</v>
      </c>
      <c r="M11" s="18">
        <f t="shared" si="3"/>
        <v>0</v>
      </c>
    </row>
    <row r="12" spans="1:13" s="5" customFormat="1" ht="19.5" customHeight="1">
      <c r="A12" s="9">
        <v>8</v>
      </c>
      <c r="B12" s="45" t="s">
        <v>58</v>
      </c>
      <c r="C12" s="10" t="s">
        <v>18</v>
      </c>
      <c r="D12" s="10" t="s">
        <v>49</v>
      </c>
      <c r="E12" s="15">
        <v>2400</v>
      </c>
      <c r="F12" s="15">
        <f t="shared" si="0"/>
        <v>1900</v>
      </c>
      <c r="G12" s="11">
        <v>2400</v>
      </c>
      <c r="H12" s="11">
        <v>2000</v>
      </c>
      <c r="I12" s="17">
        <f t="shared" si="1"/>
        <v>-400</v>
      </c>
      <c r="J12" s="11">
        <v>1850</v>
      </c>
      <c r="K12" s="11">
        <v>1350</v>
      </c>
      <c r="L12" s="17">
        <f t="shared" si="2"/>
        <v>-500</v>
      </c>
      <c r="M12" s="18">
        <f t="shared" si="3"/>
        <v>-20.833333333333336</v>
      </c>
    </row>
    <row r="13" spans="1:13" s="5" customFormat="1" ht="19.5" customHeight="1">
      <c r="A13" s="9">
        <v>9</v>
      </c>
      <c r="B13" s="45"/>
      <c r="C13" s="10" t="s">
        <v>24</v>
      </c>
      <c r="D13" s="10" t="s">
        <v>50</v>
      </c>
      <c r="E13" s="15">
        <v>4275</v>
      </c>
      <c r="F13" s="15">
        <f t="shared" si="0"/>
        <v>4425</v>
      </c>
      <c r="G13" s="11">
        <v>5000</v>
      </c>
      <c r="H13" s="11">
        <v>5000</v>
      </c>
      <c r="I13" s="17">
        <f t="shared" si="1"/>
        <v>0</v>
      </c>
      <c r="J13" s="11">
        <v>5000</v>
      </c>
      <c r="K13" s="11">
        <v>2700</v>
      </c>
      <c r="L13" s="17">
        <f t="shared" si="2"/>
        <v>-2300</v>
      </c>
      <c r="M13" s="18">
        <f t="shared" si="3"/>
        <v>3.508771929824561</v>
      </c>
    </row>
    <row r="14" spans="1:13" s="5" customFormat="1" ht="19.5" customHeight="1">
      <c r="A14" s="9">
        <v>10</v>
      </c>
      <c r="B14" s="45"/>
      <c r="C14" s="10" t="s">
        <v>25</v>
      </c>
      <c r="D14" s="10" t="s">
        <v>51</v>
      </c>
      <c r="E14" s="15">
        <v>2300</v>
      </c>
      <c r="F14" s="15">
        <f t="shared" si="0"/>
        <v>2400</v>
      </c>
      <c r="G14" s="11">
        <v>2800</v>
      </c>
      <c r="H14" s="11">
        <v>2800</v>
      </c>
      <c r="I14" s="17">
        <f t="shared" si="1"/>
        <v>0</v>
      </c>
      <c r="J14" s="11">
        <v>2000</v>
      </c>
      <c r="K14" s="11">
        <v>2000</v>
      </c>
      <c r="L14" s="17">
        <f t="shared" si="2"/>
        <v>0</v>
      </c>
      <c r="M14" s="18">
        <f t="shared" si="3"/>
        <v>4.3478260869565215</v>
      </c>
    </row>
    <row r="15" spans="1:13" s="5" customFormat="1" ht="19.5" customHeight="1">
      <c r="A15" s="9">
        <v>11</v>
      </c>
      <c r="B15" s="40" t="s">
        <v>57</v>
      </c>
      <c r="C15" s="10" t="s">
        <v>22</v>
      </c>
      <c r="D15" s="10" t="s">
        <v>114</v>
      </c>
      <c r="E15" s="15">
        <v>68000</v>
      </c>
      <c r="F15" s="15">
        <f t="shared" si="0"/>
        <v>46750</v>
      </c>
      <c r="G15" s="11">
        <v>30000</v>
      </c>
      <c r="H15" s="11">
        <v>30000</v>
      </c>
      <c r="I15" s="17">
        <f t="shared" si="1"/>
        <v>0</v>
      </c>
      <c r="J15" s="11">
        <v>70000</v>
      </c>
      <c r="K15" s="11">
        <v>57000</v>
      </c>
      <c r="L15" s="17">
        <f t="shared" si="2"/>
        <v>-13000</v>
      </c>
      <c r="M15" s="18">
        <f t="shared" si="3"/>
        <v>-31.25</v>
      </c>
    </row>
    <row r="16" spans="1:13" s="5" customFormat="1" ht="19.5" customHeight="1">
      <c r="A16" s="9">
        <v>12</v>
      </c>
      <c r="B16" s="41"/>
      <c r="C16" s="10" t="s">
        <v>52</v>
      </c>
      <c r="D16" s="10" t="s">
        <v>128</v>
      </c>
      <c r="E16" s="15">
        <v>49750</v>
      </c>
      <c r="F16" s="15">
        <f t="shared" si="0"/>
        <v>37000</v>
      </c>
      <c r="G16" s="11">
        <v>25000</v>
      </c>
      <c r="H16" s="11">
        <v>25000</v>
      </c>
      <c r="I16" s="17">
        <f t="shared" si="1"/>
        <v>0</v>
      </c>
      <c r="J16" s="11">
        <v>52000</v>
      </c>
      <c r="K16" s="11">
        <v>46000</v>
      </c>
      <c r="L16" s="17">
        <f t="shared" si="2"/>
        <v>-6000</v>
      </c>
      <c r="M16" s="18">
        <f t="shared" si="3"/>
        <v>-25.628140703517587</v>
      </c>
    </row>
    <row r="17" spans="1:13" s="5" customFormat="1" ht="19.5" customHeight="1">
      <c r="A17" s="9">
        <v>13</v>
      </c>
      <c r="B17" s="41"/>
      <c r="C17" s="10" t="s">
        <v>27</v>
      </c>
      <c r="D17" s="10" t="s">
        <v>78</v>
      </c>
      <c r="E17" s="15">
        <v>1550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6.451612903225806</v>
      </c>
    </row>
    <row r="18" spans="1:13" s="5" customFormat="1" ht="19.5" customHeight="1">
      <c r="A18" s="9">
        <v>14</v>
      </c>
      <c r="B18" s="41"/>
      <c r="C18" s="10" t="s">
        <v>53</v>
      </c>
      <c r="D18" s="10" t="s">
        <v>79</v>
      </c>
      <c r="E18" s="15">
        <v>1975</v>
      </c>
      <c r="F18" s="15">
        <f t="shared" si="0"/>
        <v>2000</v>
      </c>
      <c r="G18" s="11">
        <v>2300</v>
      </c>
      <c r="H18" s="11">
        <v>2300</v>
      </c>
      <c r="I18" s="17">
        <f t="shared" si="1"/>
        <v>0</v>
      </c>
      <c r="J18" s="11">
        <v>1650</v>
      </c>
      <c r="K18" s="11">
        <v>1750</v>
      </c>
      <c r="L18" s="17">
        <f t="shared" si="2"/>
        <v>100</v>
      </c>
      <c r="M18" s="18">
        <f t="shared" si="3"/>
        <v>1.2658227848101267</v>
      </c>
    </row>
    <row r="19" spans="1:13" s="5" customFormat="1" ht="19.5" customHeight="1">
      <c r="A19" s="9">
        <v>15</v>
      </c>
      <c r="B19" s="41"/>
      <c r="C19" s="10" t="s">
        <v>21</v>
      </c>
      <c r="D19" s="19" t="s">
        <v>80</v>
      </c>
      <c r="E19" s="15">
        <v>4350</v>
      </c>
      <c r="F19" s="15">
        <f t="shared" si="0"/>
        <v>4350</v>
      </c>
      <c r="G19" s="11">
        <v>4900</v>
      </c>
      <c r="H19" s="11">
        <v>4900</v>
      </c>
      <c r="I19" s="17">
        <f t="shared" si="1"/>
        <v>0</v>
      </c>
      <c r="J19" s="11">
        <v>3800</v>
      </c>
      <c r="K19" s="11">
        <v>3800</v>
      </c>
      <c r="L19" s="17">
        <f t="shared" si="2"/>
        <v>0</v>
      </c>
      <c r="M19" s="18">
        <f t="shared" si="3"/>
        <v>0</v>
      </c>
    </row>
    <row r="20" spans="1:13" s="5" customFormat="1" ht="19.5" customHeight="1">
      <c r="A20" s="9">
        <v>16</v>
      </c>
      <c r="B20" s="41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41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41"/>
      <c r="C22" s="10" t="s">
        <v>23</v>
      </c>
      <c r="D22" s="10" t="s">
        <v>83</v>
      </c>
      <c r="E22" s="15">
        <v>10200</v>
      </c>
      <c r="F22" s="15">
        <f t="shared" si="0"/>
        <v>10200</v>
      </c>
      <c r="G22" s="12">
        <v>7500</v>
      </c>
      <c r="H22" s="12">
        <v>7500</v>
      </c>
      <c r="I22" s="17">
        <f t="shared" si="1"/>
        <v>0</v>
      </c>
      <c r="J22" s="12">
        <v>12900</v>
      </c>
      <c r="K22" s="12">
        <v>12900</v>
      </c>
      <c r="L22" s="17">
        <f t="shared" si="2"/>
        <v>0</v>
      </c>
      <c r="M22" s="18">
        <f t="shared" si="3"/>
        <v>0</v>
      </c>
    </row>
    <row r="23" spans="1:13" s="5" customFormat="1" ht="19.5" customHeight="1">
      <c r="A23" s="9">
        <v>19</v>
      </c>
      <c r="B23" s="41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19.5" customHeight="1">
      <c r="A24" s="9">
        <v>20</v>
      </c>
      <c r="B24" s="41"/>
      <c r="C24" s="10" t="s">
        <v>29</v>
      </c>
      <c r="D24" s="10" t="s">
        <v>85</v>
      </c>
      <c r="E24" s="15">
        <v>15750</v>
      </c>
      <c r="F24" s="15">
        <f t="shared" si="0"/>
        <v>15500</v>
      </c>
      <c r="G24" s="11">
        <v>17000</v>
      </c>
      <c r="H24" s="11">
        <v>16000</v>
      </c>
      <c r="I24" s="17">
        <f t="shared" si="1"/>
        <v>-1000</v>
      </c>
      <c r="J24" s="11">
        <v>14500</v>
      </c>
      <c r="K24" s="11">
        <v>14500</v>
      </c>
      <c r="L24" s="17">
        <f t="shared" si="2"/>
        <v>0</v>
      </c>
      <c r="M24" s="18">
        <f t="shared" si="3"/>
        <v>-1.5873015873015872</v>
      </c>
    </row>
    <row r="25" spans="1:13" s="5" customFormat="1" ht="19.5" customHeight="1">
      <c r="A25" s="9">
        <v>21</v>
      </c>
      <c r="B25" s="41"/>
      <c r="C25" s="10" t="s">
        <v>55</v>
      </c>
      <c r="D25" s="19" t="s">
        <v>86</v>
      </c>
      <c r="E25" s="15">
        <v>5125</v>
      </c>
      <c r="F25" s="15">
        <f t="shared" si="0"/>
        <v>5125</v>
      </c>
      <c r="G25" s="11">
        <v>6500</v>
      </c>
      <c r="H25" s="11">
        <v>6500</v>
      </c>
      <c r="I25" s="17">
        <f t="shared" si="1"/>
        <v>0</v>
      </c>
      <c r="J25" s="11">
        <v>3750</v>
      </c>
      <c r="K25" s="11">
        <v>3750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42"/>
      <c r="C26" s="10" t="s">
        <v>56</v>
      </c>
      <c r="D26" s="19" t="s">
        <v>87</v>
      </c>
      <c r="E26" s="15">
        <v>8850</v>
      </c>
      <c r="F26" s="15">
        <f t="shared" si="0"/>
        <v>8850</v>
      </c>
      <c r="G26" s="11">
        <v>8800</v>
      </c>
      <c r="H26" s="11">
        <v>8800</v>
      </c>
      <c r="I26" s="17">
        <f t="shared" si="1"/>
        <v>0</v>
      </c>
      <c r="J26" s="11">
        <v>8900</v>
      </c>
      <c r="K26" s="11">
        <v>8900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43" t="s">
        <v>68</v>
      </c>
      <c r="C27" s="10" t="s">
        <v>2</v>
      </c>
      <c r="D27" s="10" t="s">
        <v>4</v>
      </c>
      <c r="E27" s="15">
        <v>6500</v>
      </c>
      <c r="F27" s="15">
        <f t="shared" si="0"/>
        <v>6500</v>
      </c>
      <c r="G27" s="11">
        <v>7000</v>
      </c>
      <c r="H27" s="11">
        <v>7000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4"/>
      <c r="C28" s="10" t="s">
        <v>59</v>
      </c>
      <c r="D28" s="10" t="s">
        <v>4</v>
      </c>
      <c r="E28" s="15">
        <v>5000</v>
      </c>
      <c r="F28" s="15">
        <f t="shared" si="0"/>
        <v>5000</v>
      </c>
      <c r="G28" s="11">
        <v>4000</v>
      </c>
      <c r="H28" s="11">
        <v>4000</v>
      </c>
      <c r="I28" s="17">
        <f>H28-G28</f>
        <v>0</v>
      </c>
      <c r="J28" s="11">
        <v>6000</v>
      </c>
      <c r="K28" s="11">
        <v>6000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44"/>
      <c r="C29" s="10" t="s">
        <v>60</v>
      </c>
      <c r="D29" s="10" t="s">
        <v>4</v>
      </c>
      <c r="E29" s="15">
        <v>6000</v>
      </c>
      <c r="F29" s="15">
        <f t="shared" si="0"/>
        <v>6000</v>
      </c>
      <c r="G29" s="11">
        <v>5000</v>
      </c>
      <c r="H29" s="11">
        <v>5000</v>
      </c>
      <c r="I29" s="17">
        <f t="shared" si="1"/>
        <v>0</v>
      </c>
      <c r="J29" s="11">
        <v>7000</v>
      </c>
      <c r="K29" s="11">
        <v>7000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4"/>
      <c r="C30" s="10" t="s">
        <v>3</v>
      </c>
      <c r="D30" s="10" t="s">
        <v>1</v>
      </c>
      <c r="E30" s="15">
        <v>7000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-7.142857142857142</v>
      </c>
    </row>
    <row r="31" spans="1:13" s="5" customFormat="1" ht="19.5" customHeight="1">
      <c r="A31" s="9">
        <v>27</v>
      </c>
      <c r="B31" s="44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4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44"/>
      <c r="C33" s="10" t="s">
        <v>63</v>
      </c>
      <c r="D33" s="10" t="s">
        <v>1</v>
      </c>
      <c r="E33" s="15">
        <v>5500</v>
      </c>
      <c r="F33" s="15">
        <f t="shared" si="0"/>
        <v>5500</v>
      </c>
      <c r="G33" s="11">
        <v>6000</v>
      </c>
      <c r="H33" s="11">
        <v>6000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44"/>
      <c r="C34" s="10" t="s">
        <v>116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4"/>
      <c r="C35" s="10" t="s">
        <v>117</v>
      </c>
      <c r="D35" s="10" t="s">
        <v>4</v>
      </c>
      <c r="E35" s="15">
        <v>22500</v>
      </c>
      <c r="F35" s="15">
        <f t="shared" si="0"/>
        <v>22500</v>
      </c>
      <c r="G35" s="11">
        <v>20000</v>
      </c>
      <c r="H35" s="11">
        <v>20000</v>
      </c>
      <c r="I35" s="17">
        <f t="shared" si="1"/>
        <v>0</v>
      </c>
      <c r="J35" s="11">
        <v>25000</v>
      </c>
      <c r="K35" s="11">
        <v>25000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44"/>
      <c r="C36" s="10" t="s">
        <v>118</v>
      </c>
      <c r="D36" s="10" t="s">
        <v>88</v>
      </c>
      <c r="E36" s="15">
        <v>9000</v>
      </c>
      <c r="F36" s="15">
        <f t="shared" si="0"/>
        <v>9000</v>
      </c>
      <c r="G36" s="11">
        <v>9000</v>
      </c>
      <c r="H36" s="11">
        <v>9000</v>
      </c>
      <c r="I36" s="17">
        <f t="shared" si="1"/>
        <v>0</v>
      </c>
      <c r="J36" s="11">
        <v>9000</v>
      </c>
      <c r="K36" s="11">
        <v>9000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4"/>
      <c r="C37" s="10" t="s">
        <v>119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44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44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44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44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4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44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44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44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44"/>
      <c r="C46" s="10" t="s">
        <v>11</v>
      </c>
      <c r="D46" s="10" t="s">
        <v>4</v>
      </c>
      <c r="E46" s="15">
        <v>4750</v>
      </c>
      <c r="F46" s="15">
        <f t="shared" si="0"/>
        <v>4750</v>
      </c>
      <c r="G46" s="11">
        <v>5000</v>
      </c>
      <c r="H46" s="11">
        <v>5000</v>
      </c>
      <c r="I46" s="17">
        <f t="shared" si="1"/>
        <v>0</v>
      </c>
      <c r="J46" s="11">
        <v>4500</v>
      </c>
      <c r="K46" s="11">
        <v>4500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44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44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5" t="s">
        <v>127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5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5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5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5"/>
      <c r="C53" s="10" t="s">
        <v>72</v>
      </c>
      <c r="D53" s="10" t="s">
        <v>15</v>
      </c>
      <c r="E53" s="15">
        <v>1000</v>
      </c>
      <c r="F53" s="15">
        <f t="shared" si="0"/>
        <v>1000</v>
      </c>
      <c r="G53" s="11">
        <v>1200</v>
      </c>
      <c r="H53" s="11">
        <v>1200</v>
      </c>
      <c r="I53" s="17">
        <f t="shared" si="1"/>
        <v>0</v>
      </c>
      <c r="J53" s="11">
        <v>800</v>
      </c>
      <c r="K53" s="11">
        <v>800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5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 t="shared" si="1"/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5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5"/>
      <c r="C56" s="10" t="s">
        <v>16</v>
      </c>
      <c r="D56" s="10" t="s">
        <v>14</v>
      </c>
      <c r="E56" s="15">
        <v>5000</v>
      </c>
      <c r="F56" s="15">
        <f t="shared" si="0"/>
        <v>4750</v>
      </c>
      <c r="G56" s="11">
        <v>5000</v>
      </c>
      <c r="H56" s="11">
        <v>5000</v>
      </c>
      <c r="I56" s="17">
        <f t="shared" si="1"/>
        <v>0</v>
      </c>
      <c r="J56" s="11">
        <v>4000</v>
      </c>
      <c r="K56" s="11">
        <v>5000</v>
      </c>
      <c r="L56" s="17">
        <f t="shared" si="2"/>
        <v>1000</v>
      </c>
      <c r="M56" s="18">
        <f t="shared" si="3"/>
        <v>-5</v>
      </c>
    </row>
    <row r="57" spans="1:13" s="5" customFormat="1" ht="19.5" customHeight="1">
      <c r="A57" s="9">
        <v>53</v>
      </c>
      <c r="B57" s="45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5"/>
      <c r="C58" s="10" t="s">
        <v>120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5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7">
        <v>56</v>
      </c>
      <c r="B60" s="45"/>
      <c r="C60" s="46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8"/>
      <c r="B61" s="45"/>
      <c r="C61" s="47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9"/>
      <c r="B62" s="45"/>
      <c r="C62" s="48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5"/>
      <c r="C63" s="10" t="s">
        <v>121</v>
      </c>
      <c r="D63" s="10" t="s">
        <v>122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5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5"/>
      <c r="C65" s="10" t="s">
        <v>123</v>
      </c>
      <c r="D65" s="10" t="s">
        <v>124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5"/>
      <c r="C66" s="10" t="s">
        <v>125</v>
      </c>
      <c r="D66" s="10" t="s">
        <v>126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5"/>
      <c r="C67" s="32" t="s">
        <v>30</v>
      </c>
      <c r="D67" s="32" t="s">
        <v>103</v>
      </c>
      <c r="E67" s="33">
        <v>1549</v>
      </c>
      <c r="F67" s="33">
        <f t="shared" si="0"/>
        <v>1527.5</v>
      </c>
      <c r="G67" s="11">
        <v>1535</v>
      </c>
      <c r="H67" s="11">
        <v>1535</v>
      </c>
      <c r="I67" s="17">
        <f t="shared" si="1"/>
        <v>0</v>
      </c>
      <c r="J67" s="11">
        <v>1535</v>
      </c>
      <c r="K67" s="11">
        <v>1505</v>
      </c>
      <c r="L67" s="17">
        <f t="shared" si="2"/>
        <v>-30</v>
      </c>
      <c r="M67" s="18">
        <f t="shared" si="3"/>
        <v>-1.3879922530664945</v>
      </c>
    </row>
    <row r="68" spans="1:13" s="5" customFormat="1" ht="19.5" customHeight="1">
      <c r="A68" s="9">
        <v>62</v>
      </c>
      <c r="B68" s="45"/>
      <c r="C68" s="10" t="s">
        <v>31</v>
      </c>
      <c r="D68" s="10" t="s">
        <v>104</v>
      </c>
      <c r="E68" s="15">
        <v>35750</v>
      </c>
      <c r="F68" s="15">
        <f t="shared" si="0"/>
        <v>35500</v>
      </c>
      <c r="G68" s="11">
        <v>35000</v>
      </c>
      <c r="H68" s="11">
        <v>35000</v>
      </c>
      <c r="I68" s="17">
        <f t="shared" si="1"/>
        <v>0</v>
      </c>
      <c r="J68" s="11">
        <v>36000</v>
      </c>
      <c r="K68" s="11">
        <v>36000</v>
      </c>
      <c r="L68" s="17">
        <f t="shared" si="2"/>
        <v>0</v>
      </c>
      <c r="M68" s="18">
        <f t="shared" si="3"/>
        <v>-0.6993006993006993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18" sqref="F18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129</v>
      </c>
      <c r="C1" s="20"/>
      <c r="D1" s="26"/>
      <c r="E1" s="26"/>
    </row>
    <row r="2" spans="2:5" ht="13.5">
      <c r="B2" s="20" t="s">
        <v>130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131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132</v>
      </c>
      <c r="C6" s="20"/>
      <c r="D6" s="26"/>
      <c r="E6" s="26" t="s">
        <v>133</v>
      </c>
    </row>
    <row r="7" spans="2:5" ht="14.25" thickBot="1">
      <c r="B7" s="21"/>
      <c r="C7" s="21"/>
      <c r="D7" s="27"/>
      <c r="E7" s="27"/>
    </row>
    <row r="8" spans="2:5" ht="40.5">
      <c r="B8" s="22" t="s">
        <v>134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135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2015-08-06T00:49:48Z</cp:lastPrinted>
  <dcterms:created xsi:type="dcterms:W3CDTF">2004-09-18T01:03:07Z</dcterms:created>
  <dcterms:modified xsi:type="dcterms:W3CDTF">2015-09-07T04:27:45Z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