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4895" windowHeight="7650" tabRatio="963"/>
  </bookViews>
  <sheets>
    <sheet name="매출현황 (원본)" sheetId="14" r:id="rId1"/>
    <sheet name="매출현황(결과)" sheetId="3" r:id="rId2"/>
  </sheets>
  <definedNames>
    <definedName name="_xlnm._FilterDatabase" localSheetId="0" hidden="1">'매출현황 (원본)'!$C$2:$C$20</definedName>
    <definedName name="_xlnm._FilterDatabase" localSheetId="1" hidden="1">'매출현황(결과)'!$C$2:$C$20</definedName>
    <definedName name="_xlnm.Extract" localSheetId="0">'매출현황 (원본)'!#REF!</definedName>
    <definedName name="_xlnm.Extract" localSheetId="1">'매출현황(결과)'!#REF!</definedName>
  </definedNames>
  <calcPr calcId="124519"/>
</workbook>
</file>

<file path=xl/calcChain.xml><?xml version="1.0" encoding="utf-8"?>
<calcChain xmlns="http://schemas.openxmlformats.org/spreadsheetml/2006/main">
  <c r="I3" i="14"/>
  <c r="I3" i="3" l="1"/>
  <c r="H9" s="1"/>
  <c r="H6" l="1"/>
  <c r="H8"/>
  <c r="H5"/>
  <c r="H7"/>
</calcChain>
</file>

<file path=xl/sharedStrings.xml><?xml version="1.0" encoding="utf-8"?>
<sst xmlns="http://schemas.openxmlformats.org/spreadsheetml/2006/main" count="87" uniqueCount="18">
  <si>
    <t>문구</t>
    <phoneticPr fontId="2" type="noConversion"/>
  </si>
  <si>
    <t>도서</t>
    <phoneticPr fontId="2" type="noConversion"/>
  </si>
  <si>
    <t>컴퓨터</t>
    <phoneticPr fontId="2" type="noConversion"/>
  </si>
  <si>
    <t>김도규</t>
  </si>
  <si>
    <t>상품</t>
    <phoneticPr fontId="2" type="noConversion"/>
  </si>
  <si>
    <t>김도규</t>
    <phoneticPr fontId="2" type="noConversion"/>
  </si>
  <si>
    <t>실적</t>
    <phoneticPr fontId="2" type="noConversion"/>
  </si>
  <si>
    <t>이름</t>
    <phoneticPr fontId="2" type="noConversion"/>
  </si>
  <si>
    <t>날짜</t>
    <phoneticPr fontId="2" type="noConversion"/>
  </si>
  <si>
    <t>김영주</t>
    <phoneticPr fontId="2" type="noConversion"/>
  </si>
  <si>
    <t>김영주</t>
    <phoneticPr fontId="2" type="noConversion"/>
  </si>
  <si>
    <t>이예준</t>
    <phoneticPr fontId="2" type="noConversion"/>
  </si>
  <si>
    <t>매출현황</t>
    <phoneticPr fontId="2" type="noConversion"/>
  </si>
  <si>
    <t>실적합계</t>
    <phoneticPr fontId="2" type="noConversion"/>
  </si>
  <si>
    <t>실적평균</t>
    <phoneticPr fontId="2" type="noConversion"/>
  </si>
  <si>
    <t>문구 실적</t>
    <phoneticPr fontId="2" type="noConversion"/>
  </si>
  <si>
    <t>도서 실적</t>
    <phoneticPr fontId="2" type="noConversion"/>
  </si>
  <si>
    <t>컴퓨터 실적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</si>
</sst>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87" formatCode="&quot;₩&quot;#,##0_);[Red]\(&quot;₩&quot;#,##0\)"/>
  </numFmts>
  <fonts count="7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name val="Malgun Gothic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hair">
        <color theme="7"/>
      </left>
      <right style="hair">
        <color theme="7"/>
      </right>
      <top style="hair">
        <color theme="7"/>
      </top>
      <bottom style="hair">
        <color theme="7"/>
      </bottom>
      <diagonal/>
    </border>
    <border>
      <left style="medium">
        <color theme="7"/>
      </left>
      <right style="hair">
        <color theme="7"/>
      </right>
      <top style="hair">
        <color theme="7"/>
      </top>
      <bottom style="hair">
        <color theme="7"/>
      </bottom>
      <diagonal/>
    </border>
    <border>
      <left style="hair">
        <color theme="7"/>
      </left>
      <right style="medium">
        <color theme="7"/>
      </right>
      <top style="hair">
        <color theme="7"/>
      </top>
      <bottom style="hair">
        <color theme="7"/>
      </bottom>
      <diagonal/>
    </border>
    <border>
      <left style="medium">
        <color theme="7"/>
      </left>
      <right style="hair">
        <color theme="7"/>
      </right>
      <top style="hair">
        <color theme="7"/>
      </top>
      <bottom style="medium">
        <color theme="7"/>
      </bottom>
      <diagonal/>
    </border>
    <border>
      <left style="hair">
        <color theme="7"/>
      </left>
      <right style="hair">
        <color theme="7"/>
      </right>
      <top style="hair">
        <color theme="7"/>
      </top>
      <bottom style="medium">
        <color theme="7"/>
      </bottom>
      <diagonal/>
    </border>
    <border>
      <left style="hair">
        <color theme="7"/>
      </left>
      <right style="medium">
        <color theme="7"/>
      </right>
      <top style="hair">
        <color theme="7"/>
      </top>
      <bottom style="medium">
        <color theme="7"/>
      </bottom>
      <diagonal/>
    </border>
    <border>
      <left style="medium">
        <color theme="7"/>
      </left>
      <right style="hair">
        <color theme="7"/>
      </right>
      <top style="medium">
        <color theme="7"/>
      </top>
      <bottom style="medium">
        <color theme="7"/>
      </bottom>
      <diagonal/>
    </border>
    <border>
      <left style="hair">
        <color theme="7"/>
      </left>
      <right style="hair">
        <color theme="7"/>
      </right>
      <top style="medium">
        <color theme="7"/>
      </top>
      <bottom style="medium">
        <color theme="7"/>
      </bottom>
      <diagonal/>
    </border>
    <border>
      <left style="hair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hair">
        <color theme="7"/>
      </right>
      <top/>
      <bottom style="hair">
        <color theme="7"/>
      </bottom>
      <diagonal/>
    </border>
    <border>
      <left style="hair">
        <color theme="7"/>
      </left>
      <right style="hair">
        <color theme="7"/>
      </right>
      <top/>
      <bottom style="hair">
        <color theme="7"/>
      </bottom>
      <diagonal/>
    </border>
    <border>
      <left style="hair">
        <color theme="7"/>
      </left>
      <right style="medium">
        <color theme="7"/>
      </right>
      <top/>
      <bottom style="hair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3" xfId="1" applyFont="1" applyBorder="1">
      <alignment vertical="center"/>
    </xf>
    <xf numFmtId="0" fontId="0" fillId="0" borderId="5" xfId="0" applyBorder="1">
      <alignment vertical="center"/>
    </xf>
    <xf numFmtId="41" fontId="0" fillId="0" borderId="6" xfId="1" applyFont="1" applyBorder="1">
      <alignment vertical="center"/>
    </xf>
    <xf numFmtId="0" fontId="0" fillId="0" borderId="11" xfId="0" applyBorder="1">
      <alignment vertical="center"/>
    </xf>
    <xf numFmtId="41" fontId="0" fillId="0" borderId="12" xfId="1" applyFont="1" applyBorder="1">
      <alignment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14" fontId="0" fillId="0" borderId="10" xfId="0" applyNumberFormat="1" applyBorder="1">
      <alignment vertical="center"/>
    </xf>
    <xf numFmtId="14" fontId="0" fillId="0" borderId="2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4" borderId="13" xfId="0" applyFill="1" applyBorder="1" applyAlignment="1">
      <alignment horizontal="center" vertical="center"/>
    </xf>
    <xf numFmtId="187" fontId="0" fillId="0" borderId="13" xfId="1" applyNumberFormat="1" applyFont="1" applyBorder="1" applyAlignment="1">
      <alignment horizontal="right" vertical="center"/>
    </xf>
    <xf numFmtId="0" fontId="1" fillId="0" borderId="0" xfId="0" applyFont="1">
      <alignment vertical="center"/>
    </xf>
  </cellXfs>
  <cellStyles count="3">
    <cellStyle name="강조색6" xfId="2" builtinId="49"/>
    <cellStyle name="쉼표 [0]" xfId="1" builtinId="6"/>
    <cellStyle name="표준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strRef>
          <c:f>'매출현황(결과)'!$I$3</c:f>
          <c:strCache>
            <c:ptCount val="1"/>
            <c:pt idx="0">
              <c:v>이예준</c:v>
            </c:pt>
          </c:strCache>
        </c:strRef>
      </c:tx>
      <c:layout>
        <c:manualLayout>
          <c:xMode val="edge"/>
          <c:yMode val="edge"/>
          <c:x val="0.34753004008611604"/>
          <c:y val="4.0100250626566407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'매출현황(결과)'!$G$7:$G$9</c:f>
              <c:strCache>
                <c:ptCount val="3"/>
                <c:pt idx="0">
                  <c:v>컴퓨터 실적</c:v>
                </c:pt>
                <c:pt idx="1">
                  <c:v>문구 실적</c:v>
                </c:pt>
                <c:pt idx="2">
                  <c:v>도서 실적</c:v>
                </c:pt>
              </c:strCache>
            </c:strRef>
          </c:cat>
          <c:val>
            <c:numRef>
              <c:f>'매출현황(결과)'!$H$7:$H$9</c:f>
              <c:numCache>
                <c:formatCode>"₩"#,##0;[Red]\-"₩"#,##0</c:formatCode>
                <c:ptCount val="3"/>
                <c:pt idx="0">
                  <c:v>0</c:v>
                </c:pt>
                <c:pt idx="1">
                  <c:v>128683</c:v>
                </c:pt>
                <c:pt idx="2">
                  <c:v>59925</c:v>
                </c:pt>
              </c:numCache>
            </c:numRef>
          </c:val>
        </c:ser>
        <c:dLbls/>
        <c:gapWidth val="219"/>
        <c:overlap val="-27"/>
        <c:axId val="65734912"/>
        <c:axId val="65748992"/>
      </c:barChart>
      <c:catAx>
        <c:axId val="657349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65748992"/>
        <c:crosses val="autoZero"/>
        <c:auto val="1"/>
        <c:lblAlgn val="ctr"/>
        <c:lblOffset val="100"/>
      </c:catAx>
      <c:valAx>
        <c:axId val="65748992"/>
        <c:scaling>
          <c:orientation val="minMax"/>
        </c:scaling>
        <c:delete val="1"/>
        <c:axPos val="l"/>
        <c:numFmt formatCode="&quot;₩&quot;#,##0;[Red]\-&quot;₩&quot;#,##0" sourceLinked="1"/>
        <c:majorTickMark val="none"/>
        <c:tickLblPos val="nextTo"/>
        <c:crossAx val="657349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I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109536</xdr:colOff>
      <xdr:row>11</xdr:row>
      <xdr:rowOff>133351</xdr:rowOff>
    </xdr:from>
    <xdr:to>
      <xdr:col>10</xdr:col>
      <xdr:colOff>238124</xdr:colOff>
      <xdr:row>23</xdr:row>
      <xdr:rowOff>142876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0.02217</cdr:x>
      <cdr:y>0.83458</cdr:y>
    </cdr:from>
    <cdr:to>
      <cdr:x>0.97899</cdr:x>
      <cdr:y>0.95864</cdr:y>
    </cdr:to>
    <cdr:sp macro="" textlink="">
      <cdr:nvSpPr>
        <cdr:cNvPr id="2" name="양쪽 모서리가 둥근 사각형 1"/>
        <cdr:cNvSpPr/>
      </cdr:nvSpPr>
      <cdr:spPr>
        <a:xfrm xmlns:a="http://schemas.openxmlformats.org/drawingml/2006/main">
          <a:off x="90501" y="2114543"/>
          <a:ext cx="3905226" cy="314324"/>
        </a:xfrm>
        <a:prstGeom xmlns:a="http://schemas.openxmlformats.org/drawingml/2006/main" prst="round2SameRect">
          <a:avLst/>
        </a:prstGeom>
        <a:ln xmlns:a="http://schemas.openxmlformats.org/drawingml/2006/main">
          <a:noFill/>
        </a:ln>
        <a:effectLst xmlns:a="http://schemas.openxmlformats.org/drawingml/2006/main"/>
        <a:scene3d xmlns:a="http://schemas.openxmlformats.org/drawingml/2006/main">
          <a:camera prst="orthographicFront">
            <a:rot lat="0" lon="0" rev="0"/>
          </a:camera>
          <a:lightRig rig="chilly" dir="t">
            <a:rot lat="0" lon="0" rev="18480000"/>
          </a:lightRig>
        </a:scene3d>
        <a:sp3d xmlns:a="http://schemas.openxmlformats.org/drawingml/2006/main" prstMaterial="clear">
          <a:bevelT h="63500"/>
        </a:sp3d>
      </cdr:spPr>
      <cdr:style>
        <a:lnRef xmlns:a="http://schemas.openxmlformats.org/drawingml/2006/main" idx="0">
          <a:schemeClr val="accent4"/>
        </a:lnRef>
        <a:fillRef xmlns:a="http://schemas.openxmlformats.org/drawingml/2006/main" idx="3">
          <a:schemeClr val="accent4"/>
        </a:fillRef>
        <a:effectRef xmlns:a="http://schemas.openxmlformats.org/drawingml/2006/main" idx="3">
          <a:schemeClr val="accent4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ko-KR"/>
        </a:p>
      </cdr:txBody>
    </cdr:sp>
  </cdr:relSizeAnchor>
  <cdr:relSizeAnchor xmlns:cdr="http://schemas.openxmlformats.org/drawingml/2006/chartDrawing">
    <cdr:from>
      <cdr:x>0.43524</cdr:x>
      <cdr:y>0.03007</cdr:y>
    </cdr:from>
    <cdr:to>
      <cdr:x>0.70595</cdr:x>
      <cdr:y>0.15038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76414" y="76199"/>
          <a:ext cx="11049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ko-KR" altLang="en-US" sz="1050">
              <a:solidFill>
                <a:schemeClr val="tx1"/>
              </a:solidFill>
            </a:rPr>
            <a:t>의 상품별 실적</a:t>
          </a:r>
        </a:p>
      </cdr:txBody>
    </cdr:sp>
  </cdr:relSizeAnchor>
</c:userShape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>
      <selection activeCell="B24" sqref="B24"/>
    </sheetView>
  </sheetViews>
  <sheetFormatPr defaultRowHeight="16.5"/>
  <cols>
    <col min="1" max="1" width="1.75" style="1" customWidth="1"/>
    <col min="2" max="2" width="11.125" style="1" bestFit="1" customWidth="1"/>
    <col min="3" max="6" width="9" style="1"/>
    <col min="7" max="7" width="10.625" style="1" customWidth="1"/>
    <col min="8" max="8" width="14.25" style="1" customWidth="1"/>
    <col min="9" max="16384" width="9" style="1"/>
  </cols>
  <sheetData>
    <row r="1" spans="2:9" ht="25.5" customHeight="1" thickBot="1">
      <c r="B1" s="18" t="s">
        <v>12</v>
      </c>
    </row>
    <row r="2" spans="2:9" ht="17.25" thickBot="1">
      <c r="B2" s="8" t="s">
        <v>8</v>
      </c>
      <c r="C2" s="9" t="s">
        <v>7</v>
      </c>
      <c r="D2" s="9" t="s">
        <v>4</v>
      </c>
      <c r="E2" s="10" t="s">
        <v>6</v>
      </c>
      <c r="I2" s="21">
        <v>3</v>
      </c>
    </row>
    <row r="3" spans="2:9">
      <c r="B3" s="11">
        <v>41544</v>
      </c>
      <c r="C3" s="15" t="s">
        <v>9</v>
      </c>
      <c r="D3" s="6" t="s">
        <v>2</v>
      </c>
      <c r="E3" s="7">
        <v>15027</v>
      </c>
      <c r="G3" s="14"/>
      <c r="I3" s="21" t="str">
        <f>CHOOSE(I2,"김영주","김도규","이예준")</f>
        <v>이예준</v>
      </c>
    </row>
    <row r="4" spans="2:9">
      <c r="B4" s="12">
        <v>41545</v>
      </c>
      <c r="C4" s="16" t="s">
        <v>3</v>
      </c>
      <c r="D4" s="2" t="s">
        <v>2</v>
      </c>
      <c r="E4" s="3">
        <v>47750</v>
      </c>
    </row>
    <row r="5" spans="2:9">
      <c r="B5" s="12">
        <v>41546</v>
      </c>
      <c r="C5" s="16" t="s">
        <v>11</v>
      </c>
      <c r="D5" s="2" t="s">
        <v>0</v>
      </c>
      <c r="E5" s="3">
        <v>51327</v>
      </c>
    </row>
    <row r="6" spans="2:9">
      <c r="B6" s="12">
        <v>41547</v>
      </c>
      <c r="C6" s="16" t="s">
        <v>11</v>
      </c>
      <c r="D6" s="2" t="s">
        <v>1</v>
      </c>
      <c r="E6" s="3">
        <v>17219</v>
      </c>
    </row>
    <row r="7" spans="2:9">
      <c r="B7" s="12">
        <v>41548</v>
      </c>
      <c r="C7" s="16" t="s">
        <v>11</v>
      </c>
      <c r="D7" s="2" t="s">
        <v>1</v>
      </c>
      <c r="E7" s="3">
        <v>2737</v>
      </c>
    </row>
    <row r="8" spans="2:9">
      <c r="B8" s="12">
        <v>41549</v>
      </c>
      <c r="C8" s="16" t="s">
        <v>11</v>
      </c>
      <c r="D8" s="2" t="s">
        <v>0</v>
      </c>
      <c r="E8" s="3">
        <v>77356</v>
      </c>
    </row>
    <row r="9" spans="2:9">
      <c r="B9" s="12">
        <v>41550</v>
      </c>
      <c r="C9" s="16" t="s">
        <v>5</v>
      </c>
      <c r="D9" s="2" t="s">
        <v>1</v>
      </c>
      <c r="E9" s="3">
        <v>80408</v>
      </c>
    </row>
    <row r="10" spans="2:9">
      <c r="B10" s="12">
        <v>41551</v>
      </c>
      <c r="C10" s="16" t="s">
        <v>5</v>
      </c>
      <c r="D10" s="2" t="s">
        <v>2</v>
      </c>
      <c r="E10" s="3">
        <v>81607</v>
      </c>
    </row>
    <row r="11" spans="2:9">
      <c r="B11" s="12">
        <v>41552</v>
      </c>
      <c r="C11" s="16" t="s">
        <v>9</v>
      </c>
      <c r="D11" s="2" t="s">
        <v>0</v>
      </c>
      <c r="E11" s="3">
        <v>62828</v>
      </c>
    </row>
    <row r="12" spans="2:9">
      <c r="B12" s="12">
        <v>41553</v>
      </c>
      <c r="C12" s="16" t="s">
        <v>5</v>
      </c>
      <c r="D12" s="2" t="s">
        <v>1</v>
      </c>
      <c r="E12" s="3">
        <v>95975</v>
      </c>
    </row>
    <row r="13" spans="2:9">
      <c r="B13" s="12">
        <v>41554</v>
      </c>
      <c r="C13" s="16" t="s">
        <v>9</v>
      </c>
      <c r="D13" s="2" t="s">
        <v>2</v>
      </c>
      <c r="E13" s="3">
        <v>37298</v>
      </c>
    </row>
    <row r="14" spans="2:9">
      <c r="B14" s="12">
        <v>41555</v>
      </c>
      <c r="C14" s="16" t="s">
        <v>9</v>
      </c>
      <c r="D14" s="2" t="s">
        <v>0</v>
      </c>
      <c r="E14" s="3">
        <v>38780</v>
      </c>
    </row>
    <row r="15" spans="2:9">
      <c r="B15" s="12">
        <v>41556</v>
      </c>
      <c r="C15" s="16" t="s">
        <v>9</v>
      </c>
      <c r="D15" s="2" t="s">
        <v>1</v>
      </c>
      <c r="E15" s="3">
        <v>4829</v>
      </c>
    </row>
    <row r="16" spans="2:9">
      <c r="B16" s="12">
        <v>41557</v>
      </c>
      <c r="C16" s="16" t="s">
        <v>11</v>
      </c>
      <c r="D16" s="2" t="s">
        <v>1</v>
      </c>
      <c r="E16" s="3">
        <v>39969</v>
      </c>
    </row>
    <row r="17" spans="2:5">
      <c r="B17" s="12">
        <v>41558</v>
      </c>
      <c r="C17" s="16" t="s">
        <v>9</v>
      </c>
      <c r="D17" s="2" t="s">
        <v>0</v>
      </c>
      <c r="E17" s="3">
        <v>78886</v>
      </c>
    </row>
    <row r="18" spans="2:5">
      <c r="B18" s="12">
        <v>41559</v>
      </c>
      <c r="C18" s="16" t="s">
        <v>9</v>
      </c>
      <c r="D18" s="2" t="s">
        <v>1</v>
      </c>
      <c r="E18" s="3">
        <v>37841</v>
      </c>
    </row>
    <row r="19" spans="2:5">
      <c r="B19" s="12">
        <v>41560</v>
      </c>
      <c r="C19" s="16" t="s">
        <v>5</v>
      </c>
      <c r="D19" s="2" t="s">
        <v>2</v>
      </c>
      <c r="E19" s="3">
        <v>606</v>
      </c>
    </row>
    <row r="20" spans="2:5" ht="17.25" thickBot="1">
      <c r="B20" s="13">
        <v>41561</v>
      </c>
      <c r="C20" s="17" t="s">
        <v>5</v>
      </c>
      <c r="D20" s="4" t="s">
        <v>0</v>
      </c>
      <c r="E20" s="5">
        <v>86083</v>
      </c>
    </row>
  </sheetData>
  <phoneticPr fontId="2" type="noConversion"/>
  <conditionalFormatting sqref="B3:E20">
    <cfRule type="expression" dxfId="0" priority="1">
      <formula>$C3=$I$3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>
      <selection activeCell="H27" sqref="H27"/>
    </sheetView>
  </sheetViews>
  <sheetFormatPr defaultRowHeight="16.5"/>
  <cols>
    <col min="1" max="1" width="1.75" customWidth="1"/>
    <col min="2" max="2" width="11.125" bestFit="1" customWidth="1"/>
    <col min="7" max="7" width="10.625" customWidth="1"/>
    <col min="8" max="8" width="14.25" customWidth="1"/>
  </cols>
  <sheetData>
    <row r="1" spans="2:9" ht="25.5" customHeight="1" thickBot="1">
      <c r="B1" s="18" t="s">
        <v>12</v>
      </c>
    </row>
    <row r="2" spans="2:9" ht="17.25" thickBot="1">
      <c r="B2" s="8" t="s">
        <v>8</v>
      </c>
      <c r="C2" s="9" t="s">
        <v>7</v>
      </c>
      <c r="D2" s="9" t="s">
        <v>4</v>
      </c>
      <c r="E2" s="10" t="s">
        <v>6</v>
      </c>
      <c r="I2" s="21">
        <v>3</v>
      </c>
    </row>
    <row r="3" spans="2:9">
      <c r="B3" s="11">
        <v>41544</v>
      </c>
      <c r="C3" s="15" t="s">
        <v>9</v>
      </c>
      <c r="D3" s="6" t="s">
        <v>2</v>
      </c>
      <c r="E3" s="7">
        <v>15027</v>
      </c>
      <c r="G3" s="14"/>
      <c r="I3" s="21" t="str">
        <f>CHOOSE(I2,"김영주","김도규","이예준")</f>
        <v>이예준</v>
      </c>
    </row>
    <row r="4" spans="2:9">
      <c r="B4" s="12">
        <v>41545</v>
      </c>
      <c r="C4" s="16" t="s">
        <v>3</v>
      </c>
      <c r="D4" s="2" t="s">
        <v>2</v>
      </c>
      <c r="E4" s="3">
        <v>47750</v>
      </c>
      <c r="G4" s="14"/>
    </row>
    <row r="5" spans="2:9">
      <c r="B5" s="12">
        <v>41546</v>
      </c>
      <c r="C5" s="16" t="s">
        <v>11</v>
      </c>
      <c r="D5" s="2" t="s">
        <v>0</v>
      </c>
      <c r="E5" s="3">
        <v>51327</v>
      </c>
      <c r="G5" s="19" t="s">
        <v>13</v>
      </c>
      <c r="H5" s="20">
        <f>SUMIF(C3:C20,I3,E3:E20)</f>
        <v>188608</v>
      </c>
    </row>
    <row r="6" spans="2:9">
      <c r="B6" s="12">
        <v>41547</v>
      </c>
      <c r="C6" s="16" t="s">
        <v>11</v>
      </c>
      <c r="D6" s="2" t="s">
        <v>1</v>
      </c>
      <c r="E6" s="3">
        <v>17219</v>
      </c>
      <c r="G6" s="19" t="s">
        <v>14</v>
      </c>
      <c r="H6" s="20">
        <f>AVERAGEIF(C3:C20,I3,E3:E20)</f>
        <v>37721.599999999999</v>
      </c>
    </row>
    <row r="7" spans="2:9">
      <c r="B7" s="12">
        <v>41548</v>
      </c>
      <c r="C7" s="16" t="s">
        <v>11</v>
      </c>
      <c r="D7" s="2" t="s">
        <v>1</v>
      </c>
      <c r="E7" s="3">
        <v>2737</v>
      </c>
      <c r="G7" s="19" t="s">
        <v>17</v>
      </c>
      <c r="H7" s="20">
        <f>SUMIFS(E3:E20,C3:C20,I3,D3:D20,"컴퓨터")</f>
        <v>0</v>
      </c>
    </row>
    <row r="8" spans="2:9">
      <c r="B8" s="12">
        <v>41549</v>
      </c>
      <c r="C8" s="16" t="s">
        <v>11</v>
      </c>
      <c r="D8" s="2" t="s">
        <v>0</v>
      </c>
      <c r="E8" s="3">
        <v>77356</v>
      </c>
      <c r="G8" s="19" t="s">
        <v>15</v>
      </c>
      <c r="H8" s="20">
        <f>SUMIFS(E3:E20,C3:C20,I3,D3:D20,"문구")</f>
        <v>128683</v>
      </c>
    </row>
    <row r="9" spans="2:9">
      <c r="B9" s="12">
        <v>41550</v>
      </c>
      <c r="C9" s="16" t="s">
        <v>5</v>
      </c>
      <c r="D9" s="2" t="s">
        <v>1</v>
      </c>
      <c r="E9" s="3">
        <v>80408</v>
      </c>
      <c r="G9" s="19" t="s">
        <v>16</v>
      </c>
      <c r="H9" s="20">
        <f>SUMIFS(E3:E20,C3:C20,I3,D3:D20,"도서")</f>
        <v>59925</v>
      </c>
    </row>
    <row r="10" spans="2:9">
      <c r="B10" s="12">
        <v>41551</v>
      </c>
      <c r="C10" s="16" t="s">
        <v>5</v>
      </c>
      <c r="D10" s="2" t="s">
        <v>2</v>
      </c>
      <c r="E10" s="3">
        <v>81607</v>
      </c>
    </row>
    <row r="11" spans="2:9">
      <c r="B11" s="12">
        <v>41552</v>
      </c>
      <c r="C11" s="16" t="s">
        <v>10</v>
      </c>
      <c r="D11" s="2" t="s">
        <v>0</v>
      </c>
      <c r="E11" s="3">
        <v>62828</v>
      </c>
    </row>
    <row r="12" spans="2:9">
      <c r="B12" s="12">
        <v>41553</v>
      </c>
      <c r="C12" s="16" t="s">
        <v>5</v>
      </c>
      <c r="D12" s="2" t="s">
        <v>1</v>
      </c>
      <c r="E12" s="3">
        <v>95975</v>
      </c>
    </row>
    <row r="13" spans="2:9">
      <c r="B13" s="12">
        <v>41554</v>
      </c>
      <c r="C13" s="16" t="s">
        <v>10</v>
      </c>
      <c r="D13" s="2" t="s">
        <v>2</v>
      </c>
      <c r="E13" s="3">
        <v>37298</v>
      </c>
    </row>
    <row r="14" spans="2:9">
      <c r="B14" s="12">
        <v>41555</v>
      </c>
      <c r="C14" s="16" t="s">
        <v>10</v>
      </c>
      <c r="D14" s="2" t="s">
        <v>0</v>
      </c>
      <c r="E14" s="3">
        <v>38780</v>
      </c>
    </row>
    <row r="15" spans="2:9">
      <c r="B15" s="12">
        <v>41556</v>
      </c>
      <c r="C15" s="16" t="s">
        <v>10</v>
      </c>
      <c r="D15" s="2" t="s">
        <v>1</v>
      </c>
      <c r="E15" s="3">
        <v>4829</v>
      </c>
    </row>
    <row r="16" spans="2:9">
      <c r="B16" s="12">
        <v>41557</v>
      </c>
      <c r="C16" s="16" t="s">
        <v>11</v>
      </c>
      <c r="D16" s="2" t="s">
        <v>1</v>
      </c>
      <c r="E16" s="3">
        <v>39969</v>
      </c>
    </row>
    <row r="17" spans="2:5">
      <c r="B17" s="12">
        <v>41558</v>
      </c>
      <c r="C17" s="16" t="s">
        <v>10</v>
      </c>
      <c r="D17" s="2" t="s">
        <v>0</v>
      </c>
      <c r="E17" s="3">
        <v>78886</v>
      </c>
    </row>
    <row r="18" spans="2:5">
      <c r="B18" s="12">
        <v>41559</v>
      </c>
      <c r="C18" s="16" t="s">
        <v>10</v>
      </c>
      <c r="D18" s="2" t="s">
        <v>1</v>
      </c>
      <c r="E18" s="3">
        <v>37841</v>
      </c>
    </row>
    <row r="19" spans="2:5">
      <c r="B19" s="12">
        <v>41560</v>
      </c>
      <c r="C19" s="16" t="s">
        <v>5</v>
      </c>
      <c r="D19" s="2" t="s">
        <v>2</v>
      </c>
      <c r="E19" s="3">
        <v>606</v>
      </c>
    </row>
    <row r="20" spans="2:5" ht="17.25" thickBot="1">
      <c r="B20" s="13">
        <v>41561</v>
      </c>
      <c r="C20" s="17" t="s">
        <v>5</v>
      </c>
      <c r="D20" s="4" t="s">
        <v>0</v>
      </c>
      <c r="E20" s="5">
        <v>86083</v>
      </c>
    </row>
  </sheetData>
  <phoneticPr fontId="2" type="noConversion"/>
  <conditionalFormatting sqref="B3:E20">
    <cfRule type="expression" dxfId="1" priority="1">
      <formula>$C3=$I$3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매출현황 (원본)</vt:lpstr>
      <vt:lpstr>매출현황(결과)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김영주</dc:creator>
  <cp:lastModifiedBy>교육장</cp:lastModifiedBy>
  <dcterms:created xsi:type="dcterms:W3CDTF">2007-02-18T14:06:27Z</dcterms:created>
  <dcterms:modified xsi:type="dcterms:W3CDTF">2014-02-20T00:50:42Z</dcterms:modified>
</cp:coreProperties>
</file>